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6"/>
  </bookViews>
  <sheets>
    <sheet name="ТКР, викторина" sheetId="1" r:id="rId1"/>
    <sheet name="со м+ж" sheetId="2" r:id="rId2"/>
    <sheet name="со команда" sheetId="3" r:id="rId3"/>
    <sheet name="эстафета м+ж" sheetId="4" r:id="rId4"/>
    <sheet name="эстафета ком" sheetId="5" r:id="rId5"/>
    <sheet name="команда" sheetId="6" r:id="rId6"/>
    <sheet name="итог Советский" sheetId="7" r:id="rId7"/>
  </sheets>
  <definedNames>
    <definedName name="_xlnm.Print_Area" localSheetId="5">'команда'!$A$1:$O$20</definedName>
    <definedName name="_xlnm.Print_Area" localSheetId="2">'со команда'!$A$1:$K$52</definedName>
    <definedName name="_xlnm.Print_Area" localSheetId="3">'эстафета м+ж'!$A$1:$J$79</definedName>
  </definedNames>
  <calcPr fullCalcOnLoad="1"/>
</workbook>
</file>

<file path=xl/sharedStrings.xml><?xml version="1.0" encoding="utf-8"?>
<sst xmlns="http://schemas.openxmlformats.org/spreadsheetml/2006/main" count="1079" uniqueCount="251">
  <si>
    <t>ИТОГОВЫЙ ПРОТОКОЛ РЕЗУЛЬТАТОВ</t>
  </si>
  <si>
    <t>№ п.п</t>
  </si>
  <si>
    <t>Команда</t>
  </si>
  <si>
    <t>с/о</t>
  </si>
  <si>
    <t>Сумма баллов</t>
  </si>
  <si>
    <t>Место</t>
  </si>
  <si>
    <t>Ком.тех.
 дист-ция</t>
  </si>
  <si>
    <t>Тур.-краев. 
викторина</t>
  </si>
  <si>
    <t>Тур.
эстафета</t>
  </si>
  <si>
    <t>Отчет о ТКР</t>
  </si>
  <si>
    <t>Прим.</t>
  </si>
  <si>
    <t>Турбыт</t>
  </si>
  <si>
    <t>место</t>
  </si>
  <si>
    <t>баллы</t>
  </si>
  <si>
    <t xml:space="preserve">МБОУ СОШ №6 </t>
  </si>
  <si>
    <t>МБОУ Гимназия №7</t>
  </si>
  <si>
    <t>МБОУ СОШ №1(1)</t>
  </si>
  <si>
    <t>МБОУ СОШ №9</t>
  </si>
  <si>
    <t>МБОУ СОШ №1(2)</t>
  </si>
  <si>
    <t>МБОУ СОШ №4</t>
  </si>
  <si>
    <t>МБОУ СОШ №59</t>
  </si>
  <si>
    <t>МБОУ СОШ №1(3)</t>
  </si>
  <si>
    <t>МБОУ СОШ №5</t>
  </si>
  <si>
    <t>МБОУ СОШ №54</t>
  </si>
  <si>
    <t>з/о "Соловьи"</t>
  </si>
  <si>
    <t>21 - 22 апреля 2016 года</t>
  </si>
  <si>
    <t>Туристский слет учащихся общеобразовательных учреждений                                                                                                           Советского  района г. Брянска</t>
  </si>
  <si>
    <t>Главный судья                                                                                                 А.В. Поплевко</t>
  </si>
  <si>
    <t>Главный секретарь                                                                                              Н.В. Стасишина</t>
  </si>
  <si>
    <t>неуч</t>
  </si>
  <si>
    <t>роща "Соловьи"</t>
  </si>
  <si>
    <t>21-22 апреля 2016 года</t>
  </si>
  <si>
    <t>Итоговый  протокол результатов
по виду "Командная техника"</t>
  </si>
  <si>
    <t>№ п/п</t>
  </si>
  <si>
    <t>Спуск</t>
  </si>
  <si>
    <t>Траверс</t>
  </si>
  <si>
    <t>Подъем</t>
  </si>
  <si>
    <t>Навесная</t>
  </si>
  <si>
    <t>Параллельки</t>
  </si>
  <si>
    <t>Узлы</t>
  </si>
  <si>
    <t>Сумма штрафа</t>
  </si>
  <si>
    <t>Штрафное время</t>
  </si>
  <si>
    <t>Время финиша</t>
  </si>
  <si>
    <t>Время старта</t>
  </si>
  <si>
    <t>Время на дистанции</t>
  </si>
  <si>
    <t xml:space="preserve">Результат </t>
  </si>
  <si>
    <t>Главный судья                                                                                  А.В. Поплевко</t>
  </si>
  <si>
    <t>Главный секретарь                                                                           Н.В. Стасишина</t>
  </si>
  <si>
    <t>Туристкий слет учащихся общеобразовательных учреждений 
Советского района г. Брянска</t>
  </si>
  <si>
    <t>22-23 апреля 2016 года</t>
  </si>
  <si>
    <t>Итоговый протокол результатов
по виду "личная техническая дистанция" (командный зачет)</t>
  </si>
  <si>
    <t xml:space="preserve">Команда </t>
  </si>
  <si>
    <t>Ф И участника</t>
  </si>
  <si>
    <t>Пол</t>
  </si>
  <si>
    <t>Номер</t>
  </si>
  <si>
    <t>Время 
финиша</t>
  </si>
  <si>
    <t>Время
старта</t>
  </si>
  <si>
    <t>Результат
участника</t>
  </si>
  <si>
    <t>Результат</t>
  </si>
  <si>
    <t>Красильников Юрий</t>
  </si>
  <si>
    <t>м</t>
  </si>
  <si>
    <t>3.1</t>
  </si>
  <si>
    <t>Ерченко Никита</t>
  </si>
  <si>
    <t>3.2</t>
  </si>
  <si>
    <t>Полозова Маргарита</t>
  </si>
  <si>
    <t>ж</t>
  </si>
  <si>
    <t>3.3</t>
  </si>
  <si>
    <t>Кужелев Виталий</t>
  </si>
  <si>
    <t>3.4</t>
  </si>
  <si>
    <t>Рязанцева Анастасия</t>
  </si>
  <si>
    <t>3.5</t>
  </si>
  <si>
    <t>Мосин /Дмитрий</t>
  </si>
  <si>
    <t>3.6</t>
  </si>
  <si>
    <t>Матросов Семен</t>
  </si>
  <si>
    <t>1.1</t>
  </si>
  <si>
    <t>Михалева Александра</t>
  </si>
  <si>
    <t>1.2</t>
  </si>
  <si>
    <t>Чудопалов Андрей</t>
  </si>
  <si>
    <t>1.3</t>
  </si>
  <si>
    <t>Зройчикова Валерия</t>
  </si>
  <si>
    <t>1.4</t>
  </si>
  <si>
    <t>Соколов Владислав</t>
  </si>
  <si>
    <t>1.5</t>
  </si>
  <si>
    <t>Верховкин Александр</t>
  </si>
  <si>
    <t>1.6</t>
  </si>
  <si>
    <t>МБОУ СОШ №1.2</t>
  </si>
  <si>
    <t>Кутырев Алексей</t>
  </si>
  <si>
    <t>2.1</t>
  </si>
  <si>
    <t>Зубова Юлия</t>
  </si>
  <si>
    <t>2.2</t>
  </si>
  <si>
    <t>Зарубина Валерия</t>
  </si>
  <si>
    <t>2.3</t>
  </si>
  <si>
    <t>Ананкина Алена</t>
  </si>
  <si>
    <t>2.4</t>
  </si>
  <si>
    <t>Шугарев Михаил</t>
  </si>
  <si>
    <t>2.5</t>
  </si>
  <si>
    <t>Верховкин Даниил</t>
  </si>
  <si>
    <t>2.6</t>
  </si>
  <si>
    <t>Макаров Илья</t>
  </si>
  <si>
    <t>12.1</t>
  </si>
  <si>
    <t>Копыро Элина</t>
  </si>
  <si>
    <t>12.2</t>
  </si>
  <si>
    <t>Никишкина Ксения</t>
  </si>
  <si>
    <t>12.3</t>
  </si>
  <si>
    <t>Мильшина Валерия</t>
  </si>
  <si>
    <t>12.4</t>
  </si>
  <si>
    <t>Потапенко Сергей</t>
  </si>
  <si>
    <t>12.5</t>
  </si>
  <si>
    <t>Савин Павел</t>
  </si>
  <si>
    <t>12.6</t>
  </si>
  <si>
    <t>Минаев Павел</t>
  </si>
  <si>
    <t>10.1</t>
  </si>
  <si>
    <t>Турлачев Леонид</t>
  </si>
  <si>
    <t>10.2</t>
  </si>
  <si>
    <t>Максименкова Анна</t>
  </si>
  <si>
    <t>10.3</t>
  </si>
  <si>
    <t>Леонов Кирилл</t>
  </si>
  <si>
    <t>10.4</t>
  </si>
  <si>
    <t>Полунина Варвара</t>
  </si>
  <si>
    <t>10.5</t>
  </si>
  <si>
    <t>Костюшина Анастасия</t>
  </si>
  <si>
    <t>10.6</t>
  </si>
  <si>
    <t>МБОУ СОШ №1.1</t>
  </si>
  <si>
    <t>Афонина Анастасия</t>
  </si>
  <si>
    <t>5.1</t>
  </si>
  <si>
    <t>Бочерикова Анастасия</t>
  </si>
  <si>
    <t>5.2</t>
  </si>
  <si>
    <t>Калиничева Екатерина</t>
  </si>
  <si>
    <t>5.3</t>
  </si>
  <si>
    <t>Сечкина Виктория</t>
  </si>
  <si>
    <t>5.4</t>
  </si>
  <si>
    <t>Ростов Александр</t>
  </si>
  <si>
    <t>Иванов Владимир</t>
  </si>
  <si>
    <t>МБОУ СОШ №1.3</t>
  </si>
  <si>
    <t>Новикова Дарья</t>
  </si>
  <si>
    <t>7.1</t>
  </si>
  <si>
    <t>Колгашкин Денис</t>
  </si>
  <si>
    <t>7.2</t>
  </si>
  <si>
    <t>Власов Егор</t>
  </si>
  <si>
    <t>7.3</t>
  </si>
  <si>
    <t>Будаева Ульяна</t>
  </si>
  <si>
    <t>7.4</t>
  </si>
  <si>
    <t>Поляков Дмитрий</t>
  </si>
  <si>
    <t>7.5</t>
  </si>
  <si>
    <t>Литвяков Денис</t>
  </si>
  <si>
    <t>7.6</t>
  </si>
  <si>
    <t>Кобяков Александр</t>
  </si>
  <si>
    <t>9.1</t>
  </si>
  <si>
    <t>Карпов Андрей</t>
  </si>
  <si>
    <t>9.2</t>
  </si>
  <si>
    <t>Кара Стафания</t>
  </si>
  <si>
    <t>9.3</t>
  </si>
  <si>
    <t>Набожинская Наталья</t>
  </si>
  <si>
    <t>9.4</t>
  </si>
  <si>
    <t>Кара Константин</t>
  </si>
  <si>
    <t>9.5</t>
  </si>
  <si>
    <t>Якобсон Никита</t>
  </si>
  <si>
    <t>9.6</t>
  </si>
  <si>
    <t>МБОУ СОШ №6</t>
  </si>
  <si>
    <t>Гриценко Маским</t>
  </si>
  <si>
    <t>11.1</t>
  </si>
  <si>
    <t>Мишина Валентина</t>
  </si>
  <si>
    <t>11.2</t>
  </si>
  <si>
    <t>Гришина Ксения</t>
  </si>
  <si>
    <t>11.3</t>
  </si>
  <si>
    <t>Киреенко Станислав</t>
  </si>
  <si>
    <t>11.4</t>
  </si>
  <si>
    <t>Островская Елизавета</t>
  </si>
  <si>
    <t>11.5</t>
  </si>
  <si>
    <t>Козлов Артем</t>
  </si>
  <si>
    <t>11.6</t>
  </si>
  <si>
    <t>Главный судья                                                                    А.В. Поплевко</t>
  </si>
  <si>
    <t>Главный секретарь                                                               Н.В. Стасишина</t>
  </si>
  <si>
    <t>Туристский слет учащихся общеобразовательных   учреждений</t>
  </si>
  <si>
    <t>Советского района города Брянска</t>
  </si>
  <si>
    <t>21-22 апреля 2016года</t>
  </si>
  <si>
    <t>ПРОТОКОЛ РЕЗУЛЬТАТОВ</t>
  </si>
  <si>
    <t>Девушки</t>
  </si>
  <si>
    <t>№п/п</t>
  </si>
  <si>
    <t>Фамилия, имя</t>
  </si>
  <si>
    <t>Коллектив</t>
  </si>
  <si>
    <t>пол</t>
  </si>
  <si>
    <t>Очки</t>
  </si>
  <si>
    <t>Штраф</t>
  </si>
  <si>
    <t>Итого</t>
  </si>
  <si>
    <t>Примечание</t>
  </si>
  <si>
    <t>Колгашкина Татьяна</t>
  </si>
  <si>
    <t>0=</t>
  </si>
  <si>
    <t>МБОУ Гимназия 7</t>
  </si>
  <si>
    <t>Хомченко Люба</t>
  </si>
  <si>
    <t>1=</t>
  </si>
  <si>
    <t>Поддубная Анна</t>
  </si>
  <si>
    <t>Подлужская Анна</t>
  </si>
  <si>
    <t>Кара Стефания</t>
  </si>
  <si>
    <t>Ананкина Алёна</t>
  </si>
  <si>
    <t>Кусморова Александра</t>
  </si>
  <si>
    <t>2=</t>
  </si>
  <si>
    <t>Путилина София</t>
  </si>
  <si>
    <t>МБОУ СОШ № 54</t>
  </si>
  <si>
    <t>Азизова Аида</t>
  </si>
  <si>
    <t>Кочиашвили Софья</t>
  </si>
  <si>
    <t>3=</t>
  </si>
  <si>
    <t>Шемякова Екатерина</t>
  </si>
  <si>
    <t>5=</t>
  </si>
  <si>
    <t>Пижурина Екатерина</t>
  </si>
  <si>
    <t>Капыро Элина</t>
  </si>
  <si>
    <t>4=</t>
  </si>
  <si>
    <t>6=</t>
  </si>
  <si>
    <t>7=</t>
  </si>
  <si>
    <t>МБОУСОШ№5</t>
  </si>
  <si>
    <t>Юноши</t>
  </si>
  <si>
    <t>Приложение</t>
  </si>
  <si>
    <t>Гриценко Максим</t>
  </si>
  <si>
    <t>Лаврик Андрей</t>
  </si>
  <si>
    <t>Кириенко Станислав</t>
  </si>
  <si>
    <t>Верховкин Даня</t>
  </si>
  <si>
    <t>Корзанов Андрей</t>
  </si>
  <si>
    <t>Головнев Дмитрий</t>
  </si>
  <si>
    <t>Мосин Дмитрий</t>
  </si>
  <si>
    <t>Кузнецов Алексей</t>
  </si>
  <si>
    <t>Старовойт Юрий</t>
  </si>
  <si>
    <t>Верховин Александр</t>
  </si>
  <si>
    <t>Таратухин Максим</t>
  </si>
  <si>
    <t>Чепельников Александр</t>
  </si>
  <si>
    <t>Машков Роман</t>
  </si>
  <si>
    <t>Акимов Артем</t>
  </si>
  <si>
    <t>Ковалев Никита</t>
  </si>
  <si>
    <t>Сканченко Павел</t>
  </si>
  <si>
    <t>Шунарев Михаил</t>
  </si>
  <si>
    <t>Ростов Алексей</t>
  </si>
  <si>
    <t>Жихарев Дмитрий</t>
  </si>
  <si>
    <t>21 - 22 апреля 2016 г.</t>
  </si>
  <si>
    <t>Итоговый протокол результатов
конкурса отчетов "Туристско - краеведческая работа"</t>
  </si>
  <si>
    <t>Кол-во
баллов</t>
  </si>
  <si>
    <t>Главный судья                                                                   А.В. Поплевко</t>
  </si>
  <si>
    <t>Главный секретарь                                                           Н.В. Стасишина</t>
  </si>
  <si>
    <t>Итоговый протокол результатов
конкурса "Туристско - краеведческая викторина"</t>
  </si>
  <si>
    <t>Итоговый протокол результатов
по виду "личная техническая дистанция" (личный зачет)</t>
  </si>
  <si>
    <t>девушки</t>
  </si>
  <si>
    <t xml:space="preserve">      роща "Соловьи"</t>
  </si>
  <si>
    <t xml:space="preserve">                                 21 - 22 апреля 2016 года</t>
  </si>
  <si>
    <t>юноши</t>
  </si>
  <si>
    <t xml:space="preserve">                                    21 - 22 апреля 2016 года</t>
  </si>
  <si>
    <t>Главный судья                                                                                                    А.В. Поплевко</t>
  </si>
  <si>
    <r>
      <t xml:space="preserve"> </t>
    </r>
    <r>
      <rPr>
        <b/>
        <sz val="11"/>
        <color indexed="8"/>
        <rFont val="Calibri"/>
        <family val="2"/>
      </rPr>
      <t>КОМАНДНЫЙ  ПРОТОКОЛ РЕЗУЛЬТАТОВ</t>
    </r>
  </si>
  <si>
    <t>Сумма мест</t>
  </si>
  <si>
    <t>21 - 22 апреля 2016   года</t>
  </si>
  <si>
    <t>Главный судья                                                                                                               А.В. Поплевко</t>
  </si>
  <si>
    <t>Главный секретарь                                                                                                            Н.В. Стасишина</t>
  </si>
  <si>
    <t>Главный судья                                                                                 А.В. Поплевко</t>
  </si>
  <si>
    <t>Главный секретарь                                                                    Н.В. Стасишина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</si>
</sst>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8" fillId="0" borderId="13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center"/>
    </xf>
    <xf numFmtId="0" fontId="48" fillId="0" borderId="18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0" fillId="0" borderId="25" xfId="0" applyFill="1" applyBorder="1" applyAlignment="1">
      <alignment horizontal="center"/>
    </xf>
    <xf numFmtId="165" fontId="0" fillId="0" borderId="25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5" fontId="0" fillId="0" borderId="27" xfId="0" applyNumberForma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5" fillId="33" borderId="25" xfId="52" applyFont="1" applyFill="1" applyBorder="1">
      <alignment/>
      <protection/>
    </xf>
    <xf numFmtId="0" fontId="5" fillId="33" borderId="25" xfId="0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165" fontId="5" fillId="33" borderId="25" xfId="0" applyNumberFormat="1" applyFont="1" applyFill="1" applyBorder="1" applyAlignment="1">
      <alignment horizontal="center"/>
    </xf>
    <xf numFmtId="0" fontId="5" fillId="33" borderId="10" xfId="52" applyFont="1" applyFill="1" applyBorder="1">
      <alignment/>
      <protection/>
    </xf>
    <xf numFmtId="0" fontId="5" fillId="33" borderId="10" xfId="0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5" fillId="33" borderId="12" xfId="52" applyFont="1" applyFill="1" applyBorder="1">
      <alignment/>
      <protection/>
    </xf>
    <xf numFmtId="0" fontId="5" fillId="33" borderId="12" xfId="0" applyFont="1" applyFill="1" applyBorder="1" applyAlignment="1">
      <alignment horizontal="center"/>
    </xf>
    <xf numFmtId="165" fontId="5" fillId="33" borderId="12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wrapText="1"/>
      <protection/>
    </xf>
    <xf numFmtId="0" fontId="5" fillId="33" borderId="12" xfId="52" applyFont="1" applyFill="1" applyBorder="1" applyAlignment="1">
      <alignment wrapText="1"/>
      <protection/>
    </xf>
    <xf numFmtId="0" fontId="5" fillId="33" borderId="10" xfId="0" applyFont="1" applyFill="1" applyBorder="1" applyAlignment="1">
      <alignment/>
    </xf>
    <xf numFmtId="0" fontId="5" fillId="33" borderId="29" xfId="0" applyFont="1" applyFill="1" applyBorder="1" applyAlignment="1">
      <alignment horizontal="center"/>
    </xf>
    <xf numFmtId="165" fontId="5" fillId="33" borderId="29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/>
    </xf>
    <xf numFmtId="0" fontId="5" fillId="33" borderId="10" xfId="52" applyFont="1" applyFill="1" applyBorder="1" applyAlignment="1">
      <alignment vertical="center" wrapText="1"/>
      <protection/>
    </xf>
    <xf numFmtId="49" fontId="5" fillId="33" borderId="10" xfId="0" applyNumberFormat="1" applyFont="1" applyFill="1" applyBorder="1" applyAlignment="1">
      <alignment horizontal="center"/>
    </xf>
    <xf numFmtId="0" fontId="5" fillId="33" borderId="12" xfId="52" applyFont="1" applyFill="1" applyBorder="1" applyAlignment="1">
      <alignment vertical="center" wrapText="1"/>
      <protection/>
    </xf>
    <xf numFmtId="49" fontId="5" fillId="33" borderId="12" xfId="0" applyNumberFormat="1" applyFont="1" applyFill="1" applyBorder="1" applyAlignment="1">
      <alignment horizontal="center"/>
    </xf>
    <xf numFmtId="0" fontId="5" fillId="34" borderId="10" xfId="52" applyFont="1" applyFill="1" applyBorder="1">
      <alignment/>
      <protection/>
    </xf>
    <xf numFmtId="0" fontId="5" fillId="34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0" fontId="5" fillId="34" borderId="25" xfId="52" applyFont="1" applyFill="1" applyBorder="1">
      <alignment/>
      <protection/>
    </xf>
    <xf numFmtId="0" fontId="5" fillId="34" borderId="25" xfId="0" applyFont="1" applyFill="1" applyBorder="1" applyAlignment="1">
      <alignment horizontal="center"/>
    </xf>
    <xf numFmtId="49" fontId="5" fillId="34" borderId="25" xfId="0" applyNumberFormat="1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/>
    </xf>
    <xf numFmtId="165" fontId="5" fillId="34" borderId="25" xfId="0" applyNumberFormat="1" applyFont="1" applyFill="1" applyBorder="1" applyAlignment="1">
      <alignment horizontal="center"/>
    </xf>
    <xf numFmtId="0" fontId="5" fillId="34" borderId="12" xfId="52" applyFont="1" applyFill="1" applyBorder="1">
      <alignment/>
      <protection/>
    </xf>
    <xf numFmtId="0" fontId="5" fillId="34" borderId="12" xfId="0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34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52" applyFont="1" applyFill="1" applyBorder="1">
      <alignment/>
      <protection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/>
    </xf>
    <xf numFmtId="165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52" applyFont="1" applyFill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21" fontId="0" fillId="0" borderId="25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1" fontId="0" fillId="0" borderId="30" xfId="0" applyNumberFormat="1" applyFill="1" applyBorder="1" applyAlignment="1">
      <alignment horizontal="center"/>
    </xf>
    <xf numFmtId="21" fontId="0" fillId="0" borderId="27" xfId="0" applyNumberFormat="1" applyFill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2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5" fillId="33" borderId="29" xfId="52" applyFont="1" applyFill="1" applyBorder="1">
      <alignment/>
      <protection/>
    </xf>
    <xf numFmtId="49" fontId="5" fillId="33" borderId="29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2" xfId="0" applyFont="1" applyBorder="1" applyAlignment="1">
      <alignment horizontal="center" wrapText="1"/>
    </xf>
    <xf numFmtId="0" fontId="38" fillId="0" borderId="23" xfId="0" applyFont="1" applyBorder="1" applyAlignment="1">
      <alignment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/>
    </xf>
    <xf numFmtId="0" fontId="38" fillId="0" borderId="2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25" xfId="0" applyFont="1" applyFill="1" applyBorder="1" applyAlignment="1">
      <alignment horizontal="left" vertical="top" wrapText="1"/>
    </xf>
    <xf numFmtId="0" fontId="48" fillId="0" borderId="25" xfId="0" applyFont="1" applyBorder="1" applyAlignment="1">
      <alignment horizontal="center" vertical="top" wrapText="1"/>
    </xf>
    <xf numFmtId="0" fontId="48" fillId="0" borderId="33" xfId="0" applyFont="1" applyBorder="1" applyAlignment="1">
      <alignment horizontal="center" vertical="top" wrapText="1"/>
    </xf>
    <xf numFmtId="0" fontId="48" fillId="0" borderId="2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1" fontId="0" fillId="0" borderId="3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5" fillId="0" borderId="25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5" fontId="5" fillId="33" borderId="25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2" xfId="0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65" fontId="5" fillId="33" borderId="29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24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9" fillId="0" borderId="26" xfId="0" applyFont="1" applyBorder="1" applyAlignment="1">
      <alignment horizontal="center" vertical="top" wrapText="1"/>
    </xf>
    <xf numFmtId="0" fontId="49" fillId="0" borderId="2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="75" zoomScaleNormal="75" zoomScalePageLayoutView="0" workbookViewId="0" topLeftCell="A24">
      <selection activeCell="H42" sqref="H42"/>
    </sheetView>
  </sheetViews>
  <sheetFormatPr defaultColWidth="9.140625" defaultRowHeight="15"/>
  <cols>
    <col min="2" max="2" width="25.00390625" style="0" customWidth="1"/>
    <col min="3" max="3" width="17.00390625" style="0" customWidth="1"/>
    <col min="4" max="5" width="17.421875" style="0" customWidth="1"/>
  </cols>
  <sheetData>
    <row r="1" spans="1:5" ht="33" customHeight="1">
      <c r="A1" s="167" t="s">
        <v>48</v>
      </c>
      <c r="B1" s="167"/>
      <c r="C1" s="167"/>
      <c r="D1" s="167"/>
      <c r="E1" s="167"/>
    </row>
    <row r="2" spans="1:5" ht="15">
      <c r="A2" s="168" t="s">
        <v>30</v>
      </c>
      <c r="B2" s="168"/>
      <c r="D2" s="168" t="s">
        <v>231</v>
      </c>
      <c r="E2" s="168"/>
    </row>
    <row r="4" spans="1:5" ht="33" customHeight="1">
      <c r="A4" s="167" t="s">
        <v>232</v>
      </c>
      <c r="B4" s="167"/>
      <c r="C4" s="167"/>
      <c r="D4" s="167"/>
      <c r="E4" s="167"/>
    </row>
    <row r="5" ht="15.75" thickBot="1"/>
    <row r="6" spans="1:5" ht="30.75" thickBot="1">
      <c r="A6" s="149" t="s">
        <v>1</v>
      </c>
      <c r="B6" s="150" t="s">
        <v>2</v>
      </c>
      <c r="C6" s="151" t="s">
        <v>233</v>
      </c>
      <c r="D6" s="150" t="s">
        <v>5</v>
      </c>
      <c r="E6" s="157" t="s">
        <v>185</v>
      </c>
    </row>
    <row r="7" spans="1:5" ht="17.25" customHeight="1">
      <c r="A7" s="159">
        <v>1</v>
      </c>
      <c r="B7" s="40" t="s">
        <v>21</v>
      </c>
      <c r="C7" s="116">
        <v>15</v>
      </c>
      <c r="D7" s="164">
        <v>1</v>
      </c>
      <c r="E7" s="160"/>
    </row>
    <row r="8" spans="1:5" ht="17.25" customHeight="1">
      <c r="A8" s="154">
        <v>2</v>
      </c>
      <c r="B8" s="9" t="s">
        <v>18</v>
      </c>
      <c r="C8" s="125">
        <v>15</v>
      </c>
      <c r="D8" s="6">
        <v>1</v>
      </c>
      <c r="E8" s="3"/>
    </row>
    <row r="9" spans="1:5" ht="18" customHeight="1">
      <c r="A9" s="154">
        <v>3</v>
      </c>
      <c r="B9" s="9" t="s">
        <v>14</v>
      </c>
      <c r="C9" s="125">
        <v>12</v>
      </c>
      <c r="D9" s="6">
        <v>3</v>
      </c>
      <c r="E9" s="3"/>
    </row>
    <row r="10" spans="1:5" ht="15.75">
      <c r="A10" s="154">
        <v>4</v>
      </c>
      <c r="B10" s="9" t="s">
        <v>15</v>
      </c>
      <c r="C10" s="125">
        <v>12</v>
      </c>
      <c r="D10" s="6">
        <v>3</v>
      </c>
      <c r="E10" s="3"/>
    </row>
    <row r="11" spans="1:5" ht="17.25" customHeight="1">
      <c r="A11" s="154">
        <v>5</v>
      </c>
      <c r="B11" s="9" t="s">
        <v>20</v>
      </c>
      <c r="C11" s="125">
        <v>8</v>
      </c>
      <c r="D11" s="6">
        <v>5</v>
      </c>
      <c r="E11" s="3"/>
    </row>
    <row r="12" spans="1:5" ht="15" customHeight="1">
      <c r="A12" s="154">
        <v>6</v>
      </c>
      <c r="B12" s="10" t="s">
        <v>19</v>
      </c>
      <c r="C12" s="125">
        <v>7</v>
      </c>
      <c r="D12" s="6">
        <v>6</v>
      </c>
      <c r="E12" s="3"/>
    </row>
    <row r="13" spans="1:5" ht="16.5" customHeight="1">
      <c r="A13" s="154">
        <v>7</v>
      </c>
      <c r="B13" s="9" t="s">
        <v>17</v>
      </c>
      <c r="C13" s="125">
        <v>1</v>
      </c>
      <c r="D13" s="6">
        <v>7</v>
      </c>
      <c r="E13" s="3"/>
    </row>
    <row r="14" spans="1:5" ht="15.75" customHeight="1">
      <c r="A14" s="154">
        <v>8</v>
      </c>
      <c r="B14" s="10" t="s">
        <v>22</v>
      </c>
      <c r="C14" s="125">
        <v>0</v>
      </c>
      <c r="D14" s="6" t="s">
        <v>29</v>
      </c>
      <c r="E14" s="3"/>
    </row>
    <row r="15" spans="1:5" ht="15" customHeight="1">
      <c r="A15" s="154">
        <v>9</v>
      </c>
      <c r="B15" s="16" t="s">
        <v>16</v>
      </c>
      <c r="C15" s="125">
        <v>0</v>
      </c>
      <c r="D15" s="6" t="s">
        <v>29</v>
      </c>
      <c r="E15" s="3"/>
    </row>
    <row r="16" spans="1:5" ht="18.75" customHeight="1" thickBot="1">
      <c r="A16" s="155">
        <v>10</v>
      </c>
      <c r="B16" s="13" t="s">
        <v>23</v>
      </c>
      <c r="C16" s="119">
        <v>0</v>
      </c>
      <c r="D16" s="165" t="s">
        <v>29</v>
      </c>
      <c r="E16" s="156"/>
    </row>
    <row r="17" spans="1:5" ht="15">
      <c r="A17" s="59"/>
      <c r="B17" s="56"/>
      <c r="C17" s="56"/>
      <c r="D17" s="59"/>
      <c r="E17" s="56"/>
    </row>
    <row r="18" spans="1:5" ht="15">
      <c r="A18" s="166" t="s">
        <v>234</v>
      </c>
      <c r="B18" s="166"/>
      <c r="C18" s="166"/>
      <c r="D18" s="166"/>
      <c r="E18" s="166"/>
    </row>
    <row r="20" spans="1:5" ht="15">
      <c r="A20" s="166" t="s">
        <v>235</v>
      </c>
      <c r="B20" s="166"/>
      <c r="C20" s="166"/>
      <c r="D20" s="166"/>
      <c r="E20" s="166"/>
    </row>
    <row r="23" spans="1:5" ht="39.75" customHeight="1">
      <c r="A23" s="167" t="s">
        <v>236</v>
      </c>
      <c r="B23" s="167"/>
      <c r="C23" s="167"/>
      <c r="D23" s="167"/>
      <c r="E23" s="167"/>
    </row>
    <row r="24" ht="15.75" thickBot="1"/>
    <row r="25" spans="1:5" ht="14.25" customHeight="1" thickBot="1">
      <c r="A25" s="149" t="s">
        <v>1</v>
      </c>
      <c r="B25" s="150" t="s">
        <v>2</v>
      </c>
      <c r="C25" s="151" t="s">
        <v>233</v>
      </c>
      <c r="D25" s="150" t="s">
        <v>5</v>
      </c>
      <c r="E25" s="157" t="s">
        <v>185</v>
      </c>
    </row>
    <row r="26" spans="1:5" ht="15.75">
      <c r="A26" s="159">
        <v>1</v>
      </c>
      <c r="B26" s="161" t="s">
        <v>19</v>
      </c>
      <c r="C26" s="116">
        <v>23</v>
      </c>
      <c r="D26" s="162">
        <v>1</v>
      </c>
      <c r="E26" s="160"/>
    </row>
    <row r="27" spans="1:5" ht="15.75">
      <c r="A27" s="154">
        <v>2</v>
      </c>
      <c r="B27" s="9" t="s">
        <v>20</v>
      </c>
      <c r="C27" s="125">
        <v>14</v>
      </c>
      <c r="D27" s="7">
        <v>2</v>
      </c>
      <c r="E27" s="3"/>
    </row>
    <row r="28" spans="1:5" ht="15.75">
      <c r="A28" s="154">
        <v>3</v>
      </c>
      <c r="B28" s="9" t="s">
        <v>23</v>
      </c>
      <c r="C28" s="125">
        <v>13</v>
      </c>
      <c r="D28" s="7">
        <v>3</v>
      </c>
      <c r="E28" s="3"/>
    </row>
    <row r="29" spans="1:5" ht="15.75">
      <c r="A29" s="154">
        <v>4</v>
      </c>
      <c r="B29" s="9" t="s">
        <v>15</v>
      </c>
      <c r="C29" s="125">
        <v>12</v>
      </c>
      <c r="D29" s="7">
        <v>4</v>
      </c>
      <c r="E29" s="3"/>
    </row>
    <row r="30" spans="1:5" ht="15.75">
      <c r="A30" s="154">
        <v>5</v>
      </c>
      <c r="B30" s="9" t="s">
        <v>14</v>
      </c>
      <c r="C30" s="125">
        <v>11</v>
      </c>
      <c r="D30" s="7">
        <v>5</v>
      </c>
      <c r="E30" s="3"/>
    </row>
    <row r="31" spans="1:5" ht="15.75">
      <c r="A31" s="154">
        <v>6</v>
      </c>
      <c r="B31" s="10" t="s">
        <v>22</v>
      </c>
      <c r="C31" s="125">
        <v>9</v>
      </c>
      <c r="D31" s="7">
        <v>6</v>
      </c>
      <c r="E31" s="3"/>
    </row>
    <row r="32" spans="1:5" ht="15.75">
      <c r="A32" s="154">
        <v>7</v>
      </c>
      <c r="B32" s="9" t="s">
        <v>21</v>
      </c>
      <c r="C32" s="125">
        <v>7</v>
      </c>
      <c r="D32" s="7">
        <v>7</v>
      </c>
      <c r="E32" s="3"/>
    </row>
    <row r="33" spans="1:5" ht="15.75">
      <c r="A33" s="154">
        <v>8</v>
      </c>
      <c r="B33" s="9" t="s">
        <v>17</v>
      </c>
      <c r="C33" s="125">
        <v>6</v>
      </c>
      <c r="D33" s="7">
        <v>8</v>
      </c>
      <c r="E33" s="3"/>
    </row>
    <row r="34" spans="1:5" ht="15.75">
      <c r="A34" s="154">
        <v>9</v>
      </c>
      <c r="B34" s="9" t="s">
        <v>16</v>
      </c>
      <c r="C34" s="125">
        <v>6</v>
      </c>
      <c r="D34" s="7">
        <v>8</v>
      </c>
      <c r="E34" s="3"/>
    </row>
    <row r="35" spans="1:5" ht="16.5" thickBot="1">
      <c r="A35" s="155">
        <v>10</v>
      </c>
      <c r="B35" s="13" t="s">
        <v>18</v>
      </c>
      <c r="C35" s="119">
        <v>4</v>
      </c>
      <c r="D35" s="163">
        <v>10</v>
      </c>
      <c r="E35" s="156"/>
    </row>
    <row r="36" ht="15">
      <c r="A36" s="158"/>
    </row>
    <row r="37" spans="1:5" ht="15">
      <c r="A37" s="166" t="s">
        <v>234</v>
      </c>
      <c r="B37" s="166"/>
      <c r="C37" s="166"/>
      <c r="D37" s="166"/>
      <c r="E37" s="166"/>
    </row>
    <row r="39" spans="1:5" ht="15">
      <c r="A39" s="166" t="s">
        <v>235</v>
      </c>
      <c r="B39" s="166"/>
      <c r="C39" s="166"/>
      <c r="D39" s="166"/>
      <c r="E39" s="166"/>
    </row>
  </sheetData>
  <sheetProtection/>
  <mergeCells count="9">
    <mergeCell ref="A20:E20"/>
    <mergeCell ref="A23:E23"/>
    <mergeCell ref="A37:E37"/>
    <mergeCell ref="A39:E39"/>
    <mergeCell ref="A1:E1"/>
    <mergeCell ref="D2:E2"/>
    <mergeCell ref="A2:B2"/>
    <mergeCell ref="A4:E4"/>
    <mergeCell ref="A18:E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79">
      <selection activeCell="A92" sqref="A92:J92"/>
    </sheetView>
  </sheetViews>
  <sheetFormatPr defaultColWidth="9.140625" defaultRowHeight="15"/>
  <cols>
    <col min="1" max="1" width="5.7109375" style="0" customWidth="1"/>
    <col min="2" max="2" width="21.7109375" style="0" customWidth="1"/>
    <col min="3" max="3" width="17.00390625" style="0" customWidth="1"/>
    <col min="4" max="4" width="4.421875" style="0" customWidth="1"/>
    <col min="5" max="5" width="6.140625" style="0" customWidth="1"/>
    <col min="6" max="6" width="7.28125" style="0" customWidth="1"/>
    <col min="7" max="7" width="6.7109375" style="0" customWidth="1"/>
    <col min="9" max="9" width="6.8515625" style="0" customWidth="1"/>
    <col min="10" max="10" width="11.421875" style="0" customWidth="1"/>
  </cols>
  <sheetData>
    <row r="2" spans="1:10" ht="15">
      <c r="A2" s="168" t="s">
        <v>173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5">
      <c r="A3" s="168" t="s">
        <v>174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5">
      <c r="A4" s="168" t="s">
        <v>24</v>
      </c>
      <c r="B4" s="168"/>
      <c r="C4" s="153"/>
      <c r="D4" s="153"/>
      <c r="E4" s="153"/>
      <c r="F4" s="153"/>
      <c r="G4" s="168" t="s">
        <v>175</v>
      </c>
      <c r="H4" s="168"/>
      <c r="I4" s="168"/>
      <c r="J4" s="168"/>
    </row>
    <row r="5" spans="1:10" ht="15">
      <c r="A5" s="153"/>
      <c r="B5" s="153"/>
      <c r="C5" s="153"/>
      <c r="D5" s="153"/>
      <c r="E5" s="153"/>
      <c r="F5" s="153"/>
      <c r="G5" s="153"/>
      <c r="H5" s="153"/>
      <c r="I5" s="153"/>
      <c r="J5" s="153"/>
    </row>
    <row r="6" spans="1:10" ht="15">
      <c r="A6" s="168" t="s">
        <v>176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5">
      <c r="A7" s="121"/>
      <c r="B7" s="121"/>
      <c r="C7" s="168" t="s">
        <v>177</v>
      </c>
      <c r="D7" s="168"/>
      <c r="E7" s="168"/>
      <c r="F7" s="168"/>
      <c r="G7" s="168"/>
      <c r="H7" s="121"/>
      <c r="I7" s="121"/>
      <c r="J7" s="121"/>
    </row>
    <row r="8" spans="1:10" ht="15">
      <c r="A8" s="113" t="s">
        <v>178</v>
      </c>
      <c r="B8" s="113" t="s">
        <v>179</v>
      </c>
      <c r="C8" s="113" t="s">
        <v>180</v>
      </c>
      <c r="D8" s="113" t="s">
        <v>181</v>
      </c>
      <c r="E8" s="113" t="s">
        <v>182</v>
      </c>
      <c r="F8" s="113" t="s">
        <v>183</v>
      </c>
      <c r="G8" s="113" t="s">
        <v>184</v>
      </c>
      <c r="H8" s="113" t="s">
        <v>58</v>
      </c>
      <c r="I8" s="113" t="s">
        <v>5</v>
      </c>
      <c r="J8" s="113" t="s">
        <v>185</v>
      </c>
    </row>
    <row r="9" spans="1:10" ht="15">
      <c r="A9" s="1">
        <v>1</v>
      </c>
      <c r="B9" s="2" t="s">
        <v>186</v>
      </c>
      <c r="C9" s="2" t="s">
        <v>85</v>
      </c>
      <c r="D9" s="1" t="s">
        <v>65</v>
      </c>
      <c r="E9" s="1">
        <v>-12</v>
      </c>
      <c r="F9" s="1" t="s">
        <v>187</v>
      </c>
      <c r="G9" s="1">
        <v>12</v>
      </c>
      <c r="H9" s="114">
        <v>0.017372685185185185</v>
      </c>
      <c r="I9" s="1">
        <v>1</v>
      </c>
      <c r="J9" s="1"/>
    </row>
    <row r="10" spans="1:10" ht="15">
      <c r="A10" s="1">
        <v>2</v>
      </c>
      <c r="B10" s="2" t="s">
        <v>161</v>
      </c>
      <c r="C10" s="2" t="s">
        <v>158</v>
      </c>
      <c r="D10" s="1" t="s">
        <v>65</v>
      </c>
      <c r="E10" s="1">
        <v>-11</v>
      </c>
      <c r="F10" s="1" t="s">
        <v>187</v>
      </c>
      <c r="G10" s="1">
        <v>11</v>
      </c>
      <c r="H10" s="114">
        <v>0.017627314814814814</v>
      </c>
      <c r="I10" s="1">
        <v>2</v>
      </c>
      <c r="J10" s="1"/>
    </row>
    <row r="11" spans="1:10" ht="15">
      <c r="A11" s="1">
        <v>3</v>
      </c>
      <c r="B11" s="2" t="s">
        <v>114</v>
      </c>
      <c r="C11" s="2" t="s">
        <v>17</v>
      </c>
      <c r="D11" s="1" t="s">
        <v>65</v>
      </c>
      <c r="E11" s="1">
        <v>-11</v>
      </c>
      <c r="F11" s="1" t="s">
        <v>187</v>
      </c>
      <c r="G11" s="1">
        <v>11</v>
      </c>
      <c r="H11" s="114">
        <v>0.018379629629629628</v>
      </c>
      <c r="I11" s="1">
        <v>3</v>
      </c>
      <c r="J11" s="1"/>
    </row>
    <row r="12" spans="1:10" ht="15">
      <c r="A12" s="1">
        <v>4</v>
      </c>
      <c r="B12" s="2" t="s">
        <v>167</v>
      </c>
      <c r="C12" s="2" t="s">
        <v>158</v>
      </c>
      <c r="D12" s="1" t="s">
        <v>65</v>
      </c>
      <c r="E12" s="1">
        <v>-10</v>
      </c>
      <c r="F12" s="1" t="s">
        <v>187</v>
      </c>
      <c r="G12" s="1">
        <v>10</v>
      </c>
      <c r="H12" s="114">
        <v>0.01974537037037037</v>
      </c>
      <c r="I12" s="1">
        <v>4</v>
      </c>
      <c r="J12" s="1"/>
    </row>
    <row r="13" spans="1:10" ht="15">
      <c r="A13" s="1">
        <v>5</v>
      </c>
      <c r="B13" s="2" t="s">
        <v>134</v>
      </c>
      <c r="C13" s="2" t="s">
        <v>133</v>
      </c>
      <c r="D13" s="1" t="s">
        <v>65</v>
      </c>
      <c r="E13" s="1">
        <v>-9</v>
      </c>
      <c r="F13" s="1" t="s">
        <v>187</v>
      </c>
      <c r="G13" s="1">
        <v>9</v>
      </c>
      <c r="H13" s="114">
        <v>0.016099537037037037</v>
      </c>
      <c r="I13" s="1">
        <v>5</v>
      </c>
      <c r="J13" s="1"/>
    </row>
    <row r="14" spans="1:10" ht="15">
      <c r="A14" s="1">
        <v>6</v>
      </c>
      <c r="B14" s="2" t="s">
        <v>152</v>
      </c>
      <c r="C14" s="2" t="s">
        <v>188</v>
      </c>
      <c r="D14" s="1" t="s">
        <v>65</v>
      </c>
      <c r="E14" s="1">
        <v>-9</v>
      </c>
      <c r="F14" s="1" t="s">
        <v>187</v>
      </c>
      <c r="G14" s="1">
        <v>9</v>
      </c>
      <c r="H14" s="114">
        <v>0.01900462962962963</v>
      </c>
      <c r="I14" s="1">
        <v>6</v>
      </c>
      <c r="J14" s="1"/>
    </row>
    <row r="15" spans="1:10" ht="15">
      <c r="A15" s="1">
        <v>7</v>
      </c>
      <c r="B15" s="2" t="s">
        <v>163</v>
      </c>
      <c r="C15" s="2" t="s">
        <v>158</v>
      </c>
      <c r="D15" s="1" t="s">
        <v>65</v>
      </c>
      <c r="E15" s="1">
        <v>-8</v>
      </c>
      <c r="F15" s="1" t="s">
        <v>187</v>
      </c>
      <c r="G15" s="1">
        <v>8</v>
      </c>
      <c r="H15" s="114">
        <v>0.01685185185185185</v>
      </c>
      <c r="I15" s="1">
        <v>7</v>
      </c>
      <c r="J15" s="1"/>
    </row>
    <row r="16" spans="1:10" ht="15">
      <c r="A16" s="1">
        <v>8</v>
      </c>
      <c r="B16" s="2" t="s">
        <v>189</v>
      </c>
      <c r="C16" s="2" t="s">
        <v>133</v>
      </c>
      <c r="D16" s="1" t="s">
        <v>65</v>
      </c>
      <c r="E16" s="1">
        <v>-8</v>
      </c>
      <c r="F16" s="1" t="s">
        <v>187</v>
      </c>
      <c r="G16" s="1">
        <v>8</v>
      </c>
      <c r="H16" s="114">
        <v>0.0169212962962963</v>
      </c>
      <c r="I16" s="1">
        <v>8</v>
      </c>
      <c r="J16" s="1"/>
    </row>
    <row r="17" spans="1:10" ht="15">
      <c r="A17" s="1">
        <v>9</v>
      </c>
      <c r="B17" s="2" t="s">
        <v>69</v>
      </c>
      <c r="C17" s="2" t="s">
        <v>20</v>
      </c>
      <c r="D17" s="1" t="s">
        <v>65</v>
      </c>
      <c r="E17" s="1">
        <v>-9</v>
      </c>
      <c r="F17" s="1" t="s">
        <v>190</v>
      </c>
      <c r="G17" s="1">
        <v>8</v>
      </c>
      <c r="H17" s="114">
        <v>0.021168981481481483</v>
      </c>
      <c r="I17" s="1">
        <v>9</v>
      </c>
      <c r="J17" s="1"/>
    </row>
    <row r="18" spans="1:10" ht="15">
      <c r="A18" s="1">
        <v>10</v>
      </c>
      <c r="B18" s="2" t="s">
        <v>191</v>
      </c>
      <c r="C18" s="2" t="s">
        <v>122</v>
      </c>
      <c r="D18" s="1" t="s">
        <v>65</v>
      </c>
      <c r="E18" s="1">
        <v>-9</v>
      </c>
      <c r="F18" s="1" t="s">
        <v>190</v>
      </c>
      <c r="G18" s="1">
        <v>8</v>
      </c>
      <c r="H18" s="114">
        <v>0.02119212962962963</v>
      </c>
      <c r="I18" s="1">
        <v>10</v>
      </c>
      <c r="J18" s="1"/>
    </row>
    <row r="19" spans="1:10" ht="15">
      <c r="A19" s="1">
        <v>11</v>
      </c>
      <c r="B19" s="2" t="s">
        <v>118</v>
      </c>
      <c r="C19" s="2" t="s">
        <v>17</v>
      </c>
      <c r="D19" s="1" t="s">
        <v>65</v>
      </c>
      <c r="E19" s="1">
        <v>-7</v>
      </c>
      <c r="F19" s="1" t="s">
        <v>187</v>
      </c>
      <c r="G19" s="1">
        <v>7</v>
      </c>
      <c r="H19" s="114">
        <v>0.01840277777777778</v>
      </c>
      <c r="I19" s="1">
        <v>11</v>
      </c>
      <c r="J19" s="1"/>
    </row>
    <row r="20" spans="1:10" ht="15">
      <c r="A20" s="1">
        <v>12</v>
      </c>
      <c r="B20" s="2" t="s">
        <v>192</v>
      </c>
      <c r="C20" s="2" t="s">
        <v>122</v>
      </c>
      <c r="D20" s="1" t="s">
        <v>65</v>
      </c>
      <c r="E20" s="1">
        <v>-7</v>
      </c>
      <c r="F20" s="1" t="s">
        <v>187</v>
      </c>
      <c r="G20" s="1">
        <v>7</v>
      </c>
      <c r="H20" s="114">
        <v>0.020763888888888887</v>
      </c>
      <c r="I20" s="1">
        <v>12</v>
      </c>
      <c r="J20" s="1"/>
    </row>
    <row r="21" spans="1:10" ht="15">
      <c r="A21" s="1">
        <v>13</v>
      </c>
      <c r="B21" s="2" t="s">
        <v>64</v>
      </c>
      <c r="C21" s="2" t="s">
        <v>20</v>
      </c>
      <c r="D21" s="1" t="s">
        <v>65</v>
      </c>
      <c r="E21" s="1">
        <v>-6</v>
      </c>
      <c r="F21" s="1" t="s">
        <v>187</v>
      </c>
      <c r="G21" s="1">
        <v>6</v>
      </c>
      <c r="H21" s="114">
        <v>0.016724537037037034</v>
      </c>
      <c r="I21" s="1">
        <v>13</v>
      </c>
      <c r="J21" s="1"/>
    </row>
    <row r="22" spans="1:10" ht="15">
      <c r="A22" s="1">
        <v>14</v>
      </c>
      <c r="B22" s="2" t="s">
        <v>193</v>
      </c>
      <c r="C22" s="2" t="s">
        <v>188</v>
      </c>
      <c r="D22" s="1" t="s">
        <v>65</v>
      </c>
      <c r="E22" s="1">
        <v>-7</v>
      </c>
      <c r="F22" s="1" t="s">
        <v>190</v>
      </c>
      <c r="G22" s="1">
        <v>6</v>
      </c>
      <c r="H22" s="114">
        <v>0.020891203703703703</v>
      </c>
      <c r="I22" s="1">
        <v>14</v>
      </c>
      <c r="J22" s="1"/>
    </row>
    <row r="23" spans="1:10" ht="15">
      <c r="A23" s="1">
        <v>15</v>
      </c>
      <c r="B23" s="2" t="s">
        <v>123</v>
      </c>
      <c r="C23" s="2" t="s">
        <v>122</v>
      </c>
      <c r="D23" s="1" t="s">
        <v>65</v>
      </c>
      <c r="E23" s="1">
        <v>-7</v>
      </c>
      <c r="F23" s="1" t="s">
        <v>190</v>
      </c>
      <c r="G23" s="1">
        <v>6</v>
      </c>
      <c r="H23" s="114">
        <v>0.021388888888888888</v>
      </c>
      <c r="I23" s="1">
        <v>15</v>
      </c>
      <c r="J23" s="1"/>
    </row>
    <row r="24" spans="1:10" ht="15">
      <c r="A24" s="1">
        <v>16</v>
      </c>
      <c r="B24" s="2" t="s">
        <v>88</v>
      </c>
      <c r="C24" s="2" t="s">
        <v>85</v>
      </c>
      <c r="D24" s="1" t="s">
        <v>65</v>
      </c>
      <c r="E24" s="1">
        <v>-7</v>
      </c>
      <c r="F24" s="1" t="s">
        <v>190</v>
      </c>
      <c r="G24" s="1">
        <v>6</v>
      </c>
      <c r="H24" s="114">
        <v>0.021412037037037035</v>
      </c>
      <c r="I24" s="1">
        <v>16</v>
      </c>
      <c r="J24" s="1"/>
    </row>
    <row r="25" spans="1:10" ht="15">
      <c r="A25" s="1">
        <v>17</v>
      </c>
      <c r="B25" s="2" t="s">
        <v>194</v>
      </c>
      <c r="C25" s="2" t="s">
        <v>85</v>
      </c>
      <c r="D25" s="1" t="s">
        <v>65</v>
      </c>
      <c r="E25" s="1">
        <v>-5</v>
      </c>
      <c r="F25" s="1" t="s">
        <v>187</v>
      </c>
      <c r="G25" s="1">
        <v>5</v>
      </c>
      <c r="H25" s="114">
        <v>0.01877314814814815</v>
      </c>
      <c r="I25" s="1">
        <v>17</v>
      </c>
      <c r="J25" s="1"/>
    </row>
    <row r="26" spans="1:10" ht="15">
      <c r="A26" s="1">
        <v>18</v>
      </c>
      <c r="B26" s="2" t="s">
        <v>102</v>
      </c>
      <c r="C26" s="2" t="s">
        <v>19</v>
      </c>
      <c r="D26" s="1" t="s">
        <v>65</v>
      </c>
      <c r="E26" s="1">
        <v>-6</v>
      </c>
      <c r="F26" s="1" t="s">
        <v>190</v>
      </c>
      <c r="G26" s="1">
        <v>5</v>
      </c>
      <c r="H26" s="114">
        <v>0.02111111111111111</v>
      </c>
      <c r="I26" s="1">
        <v>18</v>
      </c>
      <c r="J26" s="1"/>
    </row>
    <row r="27" spans="1:10" ht="15">
      <c r="A27" s="1">
        <v>19</v>
      </c>
      <c r="B27" s="2" t="s">
        <v>195</v>
      </c>
      <c r="C27" s="2" t="s">
        <v>17</v>
      </c>
      <c r="D27" s="1" t="s">
        <v>65</v>
      </c>
      <c r="E27" s="1">
        <v>-7</v>
      </c>
      <c r="F27" s="1" t="s">
        <v>196</v>
      </c>
      <c r="G27" s="1">
        <v>5</v>
      </c>
      <c r="H27" s="114">
        <v>0.02172453703703704</v>
      </c>
      <c r="I27" s="1">
        <v>19</v>
      </c>
      <c r="J27" s="1"/>
    </row>
    <row r="28" spans="1:10" ht="15">
      <c r="A28" s="1">
        <v>20</v>
      </c>
      <c r="B28" s="2" t="s">
        <v>197</v>
      </c>
      <c r="C28" s="2" t="s">
        <v>198</v>
      </c>
      <c r="D28" s="1" t="s">
        <v>65</v>
      </c>
      <c r="E28" s="1">
        <v>-4</v>
      </c>
      <c r="F28" s="1" t="s">
        <v>187</v>
      </c>
      <c r="G28" s="1">
        <v>4</v>
      </c>
      <c r="H28" s="114">
        <v>0.018043981481481484</v>
      </c>
      <c r="I28" s="1">
        <v>20</v>
      </c>
      <c r="J28" s="1"/>
    </row>
    <row r="29" spans="1:10" ht="15">
      <c r="A29" s="1">
        <v>21</v>
      </c>
      <c r="B29" s="2" t="s">
        <v>199</v>
      </c>
      <c r="C29" s="2" t="s">
        <v>198</v>
      </c>
      <c r="D29" s="1" t="s">
        <v>65</v>
      </c>
      <c r="E29" s="1">
        <v>-6</v>
      </c>
      <c r="F29" s="1" t="s">
        <v>196</v>
      </c>
      <c r="G29" s="1">
        <v>4</v>
      </c>
      <c r="H29" s="114">
        <v>0.021608796296296296</v>
      </c>
      <c r="I29" s="1">
        <v>21</v>
      </c>
      <c r="J29" s="1"/>
    </row>
    <row r="30" spans="1:10" ht="15">
      <c r="A30" s="1">
        <v>22</v>
      </c>
      <c r="B30" s="2" t="s">
        <v>200</v>
      </c>
      <c r="C30" s="2" t="s">
        <v>19</v>
      </c>
      <c r="D30" s="1" t="s">
        <v>65</v>
      </c>
      <c r="E30" s="1">
        <v>-7</v>
      </c>
      <c r="F30" s="1" t="s">
        <v>201</v>
      </c>
      <c r="G30" s="1">
        <v>4</v>
      </c>
      <c r="H30" s="114">
        <v>0.02263888888888889</v>
      </c>
      <c r="I30" s="1">
        <v>22</v>
      </c>
      <c r="J30" s="1"/>
    </row>
    <row r="31" spans="1:10" ht="15">
      <c r="A31" s="1">
        <v>23</v>
      </c>
      <c r="B31" s="2" t="s">
        <v>202</v>
      </c>
      <c r="C31" s="2" t="s">
        <v>19</v>
      </c>
      <c r="D31" s="1" t="s">
        <v>65</v>
      </c>
      <c r="E31" s="1">
        <v>-9</v>
      </c>
      <c r="F31" s="1" t="s">
        <v>203</v>
      </c>
      <c r="G31" s="1">
        <v>4</v>
      </c>
      <c r="H31" s="114">
        <v>0.02415509259259259</v>
      </c>
      <c r="I31" s="1">
        <v>23</v>
      </c>
      <c r="J31" s="1"/>
    </row>
    <row r="32" spans="1:10" ht="15">
      <c r="A32" s="1">
        <v>24</v>
      </c>
      <c r="B32" s="2" t="s">
        <v>125</v>
      </c>
      <c r="C32" s="2" t="s">
        <v>122</v>
      </c>
      <c r="D32" s="1" t="s">
        <v>65</v>
      </c>
      <c r="E32" s="1">
        <v>-4</v>
      </c>
      <c r="F32" s="1" t="s">
        <v>190</v>
      </c>
      <c r="G32" s="1">
        <v>3</v>
      </c>
      <c r="H32" s="114">
        <v>0.02091435185185185</v>
      </c>
      <c r="I32" s="1">
        <v>24</v>
      </c>
      <c r="J32" s="1"/>
    </row>
    <row r="33" spans="1:10" ht="15">
      <c r="A33" s="1">
        <v>25</v>
      </c>
      <c r="B33" s="2" t="s">
        <v>90</v>
      </c>
      <c r="C33" s="2" t="s">
        <v>85</v>
      </c>
      <c r="D33" s="1" t="s">
        <v>65</v>
      </c>
      <c r="E33" s="1">
        <v>-6</v>
      </c>
      <c r="F33" s="1" t="s">
        <v>201</v>
      </c>
      <c r="G33" s="1">
        <v>3</v>
      </c>
      <c r="H33" s="114">
        <v>0.022615740740740742</v>
      </c>
      <c r="I33" s="1">
        <v>25</v>
      </c>
      <c r="J33" s="1"/>
    </row>
    <row r="34" spans="1:10" ht="15">
      <c r="A34" s="1">
        <v>26</v>
      </c>
      <c r="B34" s="2" t="s">
        <v>204</v>
      </c>
      <c r="C34" s="2" t="s">
        <v>198</v>
      </c>
      <c r="D34" s="1" t="s">
        <v>65</v>
      </c>
      <c r="E34" s="1">
        <v>-5</v>
      </c>
      <c r="F34" s="1" t="s">
        <v>201</v>
      </c>
      <c r="G34" s="1">
        <v>2</v>
      </c>
      <c r="H34" s="114">
        <v>0.022499999999999996</v>
      </c>
      <c r="I34" s="1">
        <v>26</v>
      </c>
      <c r="J34" s="1"/>
    </row>
    <row r="35" spans="1:10" ht="15">
      <c r="A35" s="1">
        <v>27</v>
      </c>
      <c r="B35" s="2" t="s">
        <v>205</v>
      </c>
      <c r="C35" s="2" t="s">
        <v>19</v>
      </c>
      <c r="D35" s="1" t="s">
        <v>65</v>
      </c>
      <c r="E35" s="1">
        <v>-6</v>
      </c>
      <c r="F35" s="1" t="s">
        <v>206</v>
      </c>
      <c r="G35" s="1">
        <v>2</v>
      </c>
      <c r="H35" s="114">
        <v>0.02291666666666667</v>
      </c>
      <c r="I35" s="1">
        <v>27</v>
      </c>
      <c r="J35" s="1"/>
    </row>
    <row r="36" spans="1:10" ht="15">
      <c r="A36" s="1">
        <v>28</v>
      </c>
      <c r="B36" s="2" t="s">
        <v>140</v>
      </c>
      <c r="C36" s="2" t="s">
        <v>133</v>
      </c>
      <c r="D36" s="1" t="s">
        <v>65</v>
      </c>
      <c r="E36" s="1">
        <v>-2</v>
      </c>
      <c r="F36" s="1" t="s">
        <v>190</v>
      </c>
      <c r="G36" s="1">
        <v>1</v>
      </c>
      <c r="H36" s="114">
        <v>0.020879629629629626</v>
      </c>
      <c r="I36" s="1">
        <v>28</v>
      </c>
      <c r="J36" s="1"/>
    </row>
    <row r="37" spans="1:10" ht="15">
      <c r="A37" s="1">
        <v>29</v>
      </c>
      <c r="B37" s="2" t="s">
        <v>104</v>
      </c>
      <c r="C37" s="2" t="s">
        <v>19</v>
      </c>
      <c r="D37" s="1" t="s">
        <v>65</v>
      </c>
      <c r="E37" s="1">
        <v>-6</v>
      </c>
      <c r="F37" s="1" t="s">
        <v>203</v>
      </c>
      <c r="G37" s="1">
        <v>1</v>
      </c>
      <c r="H37" s="114">
        <v>0.02423611111111111</v>
      </c>
      <c r="I37" s="1">
        <v>29</v>
      </c>
      <c r="J37" s="1"/>
    </row>
    <row r="38" spans="1:10" ht="15">
      <c r="A38" s="1">
        <v>30</v>
      </c>
      <c r="B38" s="2" t="s">
        <v>129</v>
      </c>
      <c r="C38" s="2" t="s">
        <v>122</v>
      </c>
      <c r="D38" s="1" t="s">
        <v>65</v>
      </c>
      <c r="E38" s="1">
        <v>-6</v>
      </c>
      <c r="F38" s="1" t="s">
        <v>207</v>
      </c>
      <c r="G38" s="1">
        <v>0</v>
      </c>
      <c r="H38" s="114">
        <v>0.02442129629629629</v>
      </c>
      <c r="I38" s="1">
        <v>30</v>
      </c>
      <c r="J38" s="1"/>
    </row>
    <row r="39" spans="1:10" ht="15">
      <c r="A39" s="1">
        <v>31</v>
      </c>
      <c r="B39" s="2" t="s">
        <v>127</v>
      </c>
      <c r="C39" s="2" t="s">
        <v>122</v>
      </c>
      <c r="D39" s="1" t="s">
        <v>65</v>
      </c>
      <c r="E39" s="1">
        <v>-7</v>
      </c>
      <c r="F39" s="1" t="s">
        <v>208</v>
      </c>
      <c r="G39" s="1">
        <v>0</v>
      </c>
      <c r="H39" s="114">
        <v>0.028194444444444442</v>
      </c>
      <c r="I39" s="1">
        <v>31</v>
      </c>
      <c r="J39" s="1"/>
    </row>
    <row r="40" spans="1:10" ht="15">
      <c r="A40" s="1">
        <v>32</v>
      </c>
      <c r="B40" s="2" t="s">
        <v>79</v>
      </c>
      <c r="C40" s="2" t="s">
        <v>209</v>
      </c>
      <c r="D40" s="1" t="s">
        <v>65</v>
      </c>
      <c r="E40" s="1">
        <v>-7</v>
      </c>
      <c r="F40" s="1" t="s">
        <v>208</v>
      </c>
      <c r="G40" s="1">
        <v>0</v>
      </c>
      <c r="H40" s="114">
        <v>0.029270833333333333</v>
      </c>
      <c r="I40" s="1">
        <v>32</v>
      </c>
      <c r="J40" s="1"/>
    </row>
    <row r="41" spans="1:10" ht="15">
      <c r="A41" s="1">
        <v>33</v>
      </c>
      <c r="B41" s="2" t="s">
        <v>75</v>
      </c>
      <c r="C41" s="2" t="s">
        <v>209</v>
      </c>
      <c r="D41" s="1" t="s">
        <v>65</v>
      </c>
      <c r="E41" s="1">
        <v>-4</v>
      </c>
      <c r="F41" s="1" t="s">
        <v>206</v>
      </c>
      <c r="G41" s="1">
        <v>0</v>
      </c>
      <c r="H41" s="114">
        <v>0.0359837962962963</v>
      </c>
      <c r="I41" s="1">
        <v>33</v>
      </c>
      <c r="J41" s="1"/>
    </row>
    <row r="43" spans="1:10" ht="15">
      <c r="A43" s="168" t="s">
        <v>173</v>
      </c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ht="15">
      <c r="A44" s="168" t="s">
        <v>174</v>
      </c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ht="15">
      <c r="A45" s="168" t="s">
        <v>24</v>
      </c>
      <c r="B45" s="168"/>
      <c r="C45" s="153"/>
      <c r="D45" s="153"/>
      <c r="E45" s="153"/>
      <c r="F45" s="153"/>
      <c r="G45" s="168" t="s">
        <v>175</v>
      </c>
      <c r="H45" s="168"/>
      <c r="I45" s="168"/>
      <c r="J45" s="168"/>
    </row>
    <row r="46" spans="1:10" ht="15">
      <c r="A46" s="153"/>
      <c r="B46" s="153"/>
      <c r="C46" s="153"/>
      <c r="D46" s="153"/>
      <c r="E46" s="153"/>
      <c r="F46" s="153"/>
      <c r="G46" s="153"/>
      <c r="H46" s="153"/>
      <c r="I46" s="153"/>
      <c r="J46" s="153"/>
    </row>
    <row r="47" spans="1:10" ht="15">
      <c r="A47" s="168" t="s">
        <v>176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0" ht="15">
      <c r="A48" s="121"/>
      <c r="B48" s="121"/>
      <c r="C48" s="168" t="s">
        <v>210</v>
      </c>
      <c r="D48" s="168"/>
      <c r="E48" s="168"/>
      <c r="F48" s="168"/>
      <c r="G48" s="168"/>
      <c r="H48" s="121"/>
      <c r="I48" s="121"/>
      <c r="J48" s="121"/>
    </row>
    <row r="50" spans="1:10" ht="15">
      <c r="A50" s="123" t="s">
        <v>178</v>
      </c>
      <c r="B50" s="123" t="s">
        <v>179</v>
      </c>
      <c r="C50" s="123" t="s">
        <v>180</v>
      </c>
      <c r="D50" s="123" t="s">
        <v>181</v>
      </c>
      <c r="E50" s="123" t="s">
        <v>182</v>
      </c>
      <c r="F50" s="123" t="s">
        <v>183</v>
      </c>
      <c r="G50" s="123" t="s">
        <v>184</v>
      </c>
      <c r="H50" s="123" t="s">
        <v>58</v>
      </c>
      <c r="I50" s="123" t="s">
        <v>5</v>
      </c>
      <c r="J50" s="123" t="s">
        <v>211</v>
      </c>
    </row>
    <row r="51" spans="1:10" ht="15">
      <c r="A51" s="1">
        <v>1</v>
      </c>
      <c r="B51" s="2" t="s">
        <v>212</v>
      </c>
      <c r="C51" s="2" t="s">
        <v>158</v>
      </c>
      <c r="D51" s="1" t="s">
        <v>60</v>
      </c>
      <c r="E51" s="1">
        <v>-15</v>
      </c>
      <c r="F51" s="1" t="s">
        <v>187</v>
      </c>
      <c r="G51" s="1">
        <v>15</v>
      </c>
      <c r="H51" s="114">
        <v>0.020555555555555556</v>
      </c>
      <c r="I51" s="1">
        <v>1</v>
      </c>
      <c r="J51" s="2"/>
    </row>
    <row r="52" spans="1:10" ht="15">
      <c r="A52" s="1">
        <v>2</v>
      </c>
      <c r="B52" s="2" t="s">
        <v>144</v>
      </c>
      <c r="C52" s="2" t="s">
        <v>133</v>
      </c>
      <c r="D52" s="1" t="s">
        <v>60</v>
      </c>
      <c r="E52" s="1">
        <v>-15</v>
      </c>
      <c r="F52" s="1" t="s">
        <v>190</v>
      </c>
      <c r="G52" s="1">
        <v>14</v>
      </c>
      <c r="H52" s="114">
        <v>0.021493055555555557</v>
      </c>
      <c r="I52" s="1">
        <v>2</v>
      </c>
      <c r="J52" s="2"/>
    </row>
    <row r="53" spans="1:10" ht="15">
      <c r="A53" s="1">
        <v>3</v>
      </c>
      <c r="B53" s="2" t="s">
        <v>136</v>
      </c>
      <c r="C53" s="2" t="s">
        <v>133</v>
      </c>
      <c r="D53" s="1" t="s">
        <v>60</v>
      </c>
      <c r="E53" s="1">
        <v>-12</v>
      </c>
      <c r="F53" s="1" t="s">
        <v>187</v>
      </c>
      <c r="G53" s="1">
        <v>12</v>
      </c>
      <c r="H53" s="114">
        <v>0.016747685185185185</v>
      </c>
      <c r="I53" s="1">
        <v>3</v>
      </c>
      <c r="J53" s="2"/>
    </row>
    <row r="54" spans="1:10" ht="15">
      <c r="A54" s="1">
        <v>4</v>
      </c>
      <c r="B54" s="2" t="s">
        <v>213</v>
      </c>
      <c r="C54" s="2" t="s">
        <v>158</v>
      </c>
      <c r="D54" s="1" t="s">
        <v>60</v>
      </c>
      <c r="E54" s="1">
        <v>-12</v>
      </c>
      <c r="F54" s="1" t="s">
        <v>187</v>
      </c>
      <c r="G54" s="1">
        <v>12</v>
      </c>
      <c r="H54" s="114">
        <v>0.017118055555555556</v>
      </c>
      <c r="I54" s="1">
        <v>4</v>
      </c>
      <c r="J54" s="2"/>
    </row>
    <row r="55" spans="1:10" ht="15">
      <c r="A55" s="1">
        <v>5</v>
      </c>
      <c r="B55" s="2" t="s">
        <v>98</v>
      </c>
      <c r="C55" s="2" t="s">
        <v>19</v>
      </c>
      <c r="D55" s="1" t="s">
        <v>60</v>
      </c>
      <c r="E55" s="1">
        <v>-12</v>
      </c>
      <c r="F55" s="1" t="s">
        <v>187</v>
      </c>
      <c r="G55" s="1">
        <v>12</v>
      </c>
      <c r="H55" s="114">
        <v>0.017372685185185185</v>
      </c>
      <c r="I55" s="1">
        <v>5</v>
      </c>
      <c r="J55" s="2"/>
    </row>
    <row r="56" spans="1:10" ht="15">
      <c r="A56" s="1">
        <v>6</v>
      </c>
      <c r="B56" s="2" t="s">
        <v>214</v>
      </c>
      <c r="C56" s="2" t="s">
        <v>158</v>
      </c>
      <c r="D56" s="1" t="s">
        <v>60</v>
      </c>
      <c r="E56" s="1">
        <v>-12</v>
      </c>
      <c r="F56" s="1" t="s">
        <v>187</v>
      </c>
      <c r="G56" s="1">
        <v>12</v>
      </c>
      <c r="H56" s="114">
        <v>0.018148148148148146</v>
      </c>
      <c r="I56" s="1">
        <v>6</v>
      </c>
      <c r="J56" s="2"/>
    </row>
    <row r="57" spans="1:10" ht="15">
      <c r="A57" s="1">
        <v>7</v>
      </c>
      <c r="B57" s="2" t="s">
        <v>169</v>
      </c>
      <c r="C57" s="2" t="s">
        <v>158</v>
      </c>
      <c r="D57" s="1" t="s">
        <v>60</v>
      </c>
      <c r="E57" s="1">
        <v>-14</v>
      </c>
      <c r="F57" s="1" t="s">
        <v>196</v>
      </c>
      <c r="G57" s="1">
        <v>12</v>
      </c>
      <c r="H57" s="114">
        <v>0.021770833333333336</v>
      </c>
      <c r="I57" s="1">
        <v>7</v>
      </c>
      <c r="J57" s="2"/>
    </row>
    <row r="58" spans="1:10" ht="15">
      <c r="A58" s="1">
        <v>8</v>
      </c>
      <c r="B58" s="2" t="s">
        <v>215</v>
      </c>
      <c r="C58" s="2" t="s">
        <v>85</v>
      </c>
      <c r="D58" s="1" t="s">
        <v>60</v>
      </c>
      <c r="E58" s="1">
        <v>-15</v>
      </c>
      <c r="F58" s="1" t="s">
        <v>206</v>
      </c>
      <c r="G58" s="1">
        <v>11</v>
      </c>
      <c r="H58" s="114">
        <v>0.02297453703703704</v>
      </c>
      <c r="I58" s="1">
        <v>8</v>
      </c>
      <c r="J58" s="2"/>
    </row>
    <row r="59" spans="1:10" ht="15">
      <c r="A59" s="1">
        <v>9</v>
      </c>
      <c r="B59" s="2" t="s">
        <v>156</v>
      </c>
      <c r="C59" s="2" t="s">
        <v>188</v>
      </c>
      <c r="D59" s="1" t="s">
        <v>60</v>
      </c>
      <c r="E59" s="1">
        <v>-11</v>
      </c>
      <c r="F59" s="1" t="s">
        <v>190</v>
      </c>
      <c r="G59" s="1">
        <v>10</v>
      </c>
      <c r="H59" s="114">
        <v>0.020983796296296296</v>
      </c>
      <c r="I59" s="1">
        <v>9</v>
      </c>
      <c r="J59" s="2"/>
    </row>
    <row r="60" spans="1:10" ht="15">
      <c r="A60" s="1">
        <v>10</v>
      </c>
      <c r="B60" s="2" t="s">
        <v>216</v>
      </c>
      <c r="C60" s="2" t="s">
        <v>188</v>
      </c>
      <c r="D60" s="1" t="s">
        <v>60</v>
      </c>
      <c r="E60" s="1">
        <v>-11</v>
      </c>
      <c r="F60" s="1" t="s">
        <v>196</v>
      </c>
      <c r="G60" s="1">
        <v>9</v>
      </c>
      <c r="H60" s="114">
        <v>0.022094907407407407</v>
      </c>
      <c r="I60" s="1">
        <v>10</v>
      </c>
      <c r="J60" s="1"/>
    </row>
    <row r="61" spans="1:10" ht="15">
      <c r="A61" s="1">
        <v>11</v>
      </c>
      <c r="B61" s="2" t="s">
        <v>146</v>
      </c>
      <c r="C61" s="2" t="s">
        <v>188</v>
      </c>
      <c r="D61" s="1" t="s">
        <v>60</v>
      </c>
      <c r="E61" s="1">
        <v>-8</v>
      </c>
      <c r="F61" s="1" t="s">
        <v>187</v>
      </c>
      <c r="G61" s="1">
        <v>8</v>
      </c>
      <c r="H61" s="114">
        <v>0.016319444444444445</v>
      </c>
      <c r="I61" s="1">
        <v>11</v>
      </c>
      <c r="J61" s="2"/>
    </row>
    <row r="62" spans="1:10" ht="15">
      <c r="A62" s="1">
        <v>12</v>
      </c>
      <c r="B62" s="2" t="s">
        <v>86</v>
      </c>
      <c r="C62" s="2" t="s">
        <v>85</v>
      </c>
      <c r="D62" s="1" t="s">
        <v>60</v>
      </c>
      <c r="E62" s="1">
        <v>-8</v>
      </c>
      <c r="F62" s="1" t="s">
        <v>187</v>
      </c>
      <c r="G62" s="1">
        <v>8</v>
      </c>
      <c r="H62" s="114">
        <v>0.017326388888888888</v>
      </c>
      <c r="I62" s="1">
        <v>12</v>
      </c>
      <c r="J62" s="2"/>
    </row>
    <row r="63" spans="1:10" ht="15">
      <c r="A63" s="1">
        <v>13</v>
      </c>
      <c r="B63" s="2" t="s">
        <v>148</v>
      </c>
      <c r="C63" s="2" t="s">
        <v>188</v>
      </c>
      <c r="D63" s="1" t="s">
        <v>60</v>
      </c>
      <c r="E63" s="1">
        <v>-8</v>
      </c>
      <c r="F63" s="1" t="s">
        <v>187</v>
      </c>
      <c r="G63" s="1">
        <v>8</v>
      </c>
      <c r="H63" s="114">
        <v>0.018275462962962962</v>
      </c>
      <c r="I63" s="1">
        <v>13</v>
      </c>
      <c r="J63" s="2"/>
    </row>
    <row r="64" spans="1:10" ht="15">
      <c r="A64" s="1">
        <v>14</v>
      </c>
      <c r="B64" s="2" t="s">
        <v>217</v>
      </c>
      <c r="C64" s="2" t="s">
        <v>20</v>
      </c>
      <c r="D64" s="1" t="s">
        <v>60</v>
      </c>
      <c r="E64" s="1">
        <v>-9</v>
      </c>
      <c r="F64" s="1" t="s">
        <v>190</v>
      </c>
      <c r="G64" s="1">
        <v>8</v>
      </c>
      <c r="H64" s="114">
        <v>0.02113425925925926</v>
      </c>
      <c r="I64" s="1">
        <v>14</v>
      </c>
      <c r="J64" s="2"/>
    </row>
    <row r="65" spans="1:10" ht="15">
      <c r="A65" s="1">
        <v>15</v>
      </c>
      <c r="B65" s="2" t="s">
        <v>116</v>
      </c>
      <c r="C65" s="2" t="s">
        <v>17</v>
      </c>
      <c r="D65" s="1" t="s">
        <v>60</v>
      </c>
      <c r="E65" s="1">
        <v>-7</v>
      </c>
      <c r="F65" s="1" t="s">
        <v>187</v>
      </c>
      <c r="G65" s="1">
        <v>7</v>
      </c>
      <c r="H65" s="114">
        <v>0.014826388888888889</v>
      </c>
      <c r="I65" s="1">
        <v>15</v>
      </c>
      <c r="J65" s="2"/>
    </row>
    <row r="66" spans="1:10" ht="15">
      <c r="A66" s="1">
        <v>16</v>
      </c>
      <c r="B66" s="2" t="s">
        <v>218</v>
      </c>
      <c r="C66" s="2" t="s">
        <v>20</v>
      </c>
      <c r="D66" s="1" t="s">
        <v>60</v>
      </c>
      <c r="E66" s="1">
        <v>-7</v>
      </c>
      <c r="F66" s="1" t="s">
        <v>187</v>
      </c>
      <c r="G66" s="1">
        <v>7</v>
      </c>
      <c r="H66" s="114">
        <v>0.017118055555555556</v>
      </c>
      <c r="I66" s="1">
        <v>16</v>
      </c>
      <c r="J66" s="2"/>
    </row>
    <row r="67" spans="1:10" ht="15">
      <c r="A67" s="1">
        <v>17</v>
      </c>
      <c r="B67" s="2" t="s">
        <v>219</v>
      </c>
      <c r="C67" s="2" t="s">
        <v>17</v>
      </c>
      <c r="D67" s="1" t="s">
        <v>60</v>
      </c>
      <c r="E67" s="1">
        <v>-7</v>
      </c>
      <c r="F67" s="1" t="s">
        <v>187</v>
      </c>
      <c r="G67" s="1">
        <v>7</v>
      </c>
      <c r="H67" s="114">
        <v>0.018229166666666668</v>
      </c>
      <c r="I67" s="1">
        <v>17</v>
      </c>
      <c r="J67" s="2"/>
    </row>
    <row r="68" spans="1:10" ht="15">
      <c r="A68" s="1">
        <v>18</v>
      </c>
      <c r="B68" s="2" t="s">
        <v>132</v>
      </c>
      <c r="C68" s="2" t="s">
        <v>122</v>
      </c>
      <c r="D68" s="1" t="s">
        <v>60</v>
      </c>
      <c r="E68" s="1">
        <v>-6</v>
      </c>
      <c r="F68" s="1" t="s">
        <v>187</v>
      </c>
      <c r="G68" s="1">
        <v>6</v>
      </c>
      <c r="H68" s="114">
        <v>0.015902777777777776</v>
      </c>
      <c r="I68" s="1">
        <v>18</v>
      </c>
      <c r="J68" s="2"/>
    </row>
    <row r="69" spans="1:10" ht="15">
      <c r="A69" s="1">
        <v>19</v>
      </c>
      <c r="B69" s="2" t="s">
        <v>154</v>
      </c>
      <c r="C69" s="2" t="s">
        <v>188</v>
      </c>
      <c r="D69" s="1" t="s">
        <v>60</v>
      </c>
      <c r="E69" s="1">
        <v>-6</v>
      </c>
      <c r="F69" s="1" t="s">
        <v>187</v>
      </c>
      <c r="G69" s="1">
        <v>6</v>
      </c>
      <c r="H69" s="114">
        <v>0.016967592592592593</v>
      </c>
      <c r="I69" s="1">
        <v>19</v>
      </c>
      <c r="J69" s="2"/>
    </row>
    <row r="70" spans="1:10" ht="15">
      <c r="A70" s="1">
        <v>20</v>
      </c>
      <c r="B70" s="2" t="s">
        <v>142</v>
      </c>
      <c r="C70" s="2" t="s">
        <v>133</v>
      </c>
      <c r="D70" s="1" t="s">
        <v>60</v>
      </c>
      <c r="E70" s="1">
        <v>-6</v>
      </c>
      <c r="F70" s="1" t="s">
        <v>187</v>
      </c>
      <c r="G70" s="1">
        <v>6</v>
      </c>
      <c r="H70" s="114">
        <v>0.017013888888888887</v>
      </c>
      <c r="I70" s="1">
        <v>20</v>
      </c>
      <c r="J70" s="2"/>
    </row>
    <row r="71" spans="1:10" ht="15">
      <c r="A71" s="1">
        <v>21</v>
      </c>
      <c r="B71" s="2" t="s">
        <v>220</v>
      </c>
      <c r="C71" s="2" t="s">
        <v>19</v>
      </c>
      <c r="D71" s="1" t="s">
        <v>60</v>
      </c>
      <c r="E71" s="1">
        <v>-6</v>
      </c>
      <c r="F71" s="1" t="s">
        <v>187</v>
      </c>
      <c r="G71" s="1">
        <v>6</v>
      </c>
      <c r="H71" s="114">
        <v>0.018958333333333334</v>
      </c>
      <c r="I71" s="1">
        <v>21</v>
      </c>
      <c r="J71" s="1"/>
    </row>
    <row r="72" spans="1:10" ht="15">
      <c r="A72" s="1">
        <v>22</v>
      </c>
      <c r="B72" s="2" t="s">
        <v>221</v>
      </c>
      <c r="C72" s="2" t="s">
        <v>209</v>
      </c>
      <c r="D72" s="1" t="s">
        <v>60</v>
      </c>
      <c r="E72" s="1">
        <v>-7</v>
      </c>
      <c r="F72" s="1" t="s">
        <v>190</v>
      </c>
      <c r="G72" s="1">
        <v>6</v>
      </c>
      <c r="H72" s="114">
        <v>0.02101851851851852</v>
      </c>
      <c r="I72" s="1">
        <v>22</v>
      </c>
      <c r="J72" s="2"/>
    </row>
    <row r="73" spans="1:10" ht="15">
      <c r="A73" s="1">
        <v>23</v>
      </c>
      <c r="B73" s="2" t="s">
        <v>112</v>
      </c>
      <c r="C73" s="2" t="s">
        <v>17</v>
      </c>
      <c r="D73" s="1" t="s">
        <v>60</v>
      </c>
      <c r="E73" s="1">
        <v>-5</v>
      </c>
      <c r="F73" s="1" t="s">
        <v>187</v>
      </c>
      <c r="G73" s="1">
        <v>5</v>
      </c>
      <c r="H73" s="114">
        <v>0.01252314814814815</v>
      </c>
      <c r="I73" s="1">
        <v>23</v>
      </c>
      <c r="J73" s="2"/>
    </row>
    <row r="74" spans="1:10" ht="15">
      <c r="A74" s="1">
        <v>24</v>
      </c>
      <c r="B74" s="2" t="s">
        <v>222</v>
      </c>
      <c r="C74" s="2" t="s">
        <v>198</v>
      </c>
      <c r="D74" s="1" t="s">
        <v>60</v>
      </c>
      <c r="E74" s="1">
        <v>-5</v>
      </c>
      <c r="F74" s="1" t="s">
        <v>187</v>
      </c>
      <c r="G74" s="1">
        <v>5</v>
      </c>
      <c r="H74" s="114">
        <v>0.017604166666666667</v>
      </c>
      <c r="I74" s="1">
        <v>24</v>
      </c>
      <c r="J74" s="2"/>
    </row>
    <row r="75" spans="1:10" ht="15">
      <c r="A75" s="1">
        <v>25</v>
      </c>
      <c r="B75" s="2" t="s">
        <v>223</v>
      </c>
      <c r="C75" s="2" t="s">
        <v>198</v>
      </c>
      <c r="D75" s="1" t="s">
        <v>60</v>
      </c>
      <c r="E75" s="1">
        <v>-5</v>
      </c>
      <c r="F75" s="1" t="s">
        <v>187</v>
      </c>
      <c r="G75" s="1">
        <v>5</v>
      </c>
      <c r="H75" s="114">
        <v>0.01851851851851852</v>
      </c>
      <c r="I75" s="1">
        <v>25</v>
      </c>
      <c r="J75" s="2"/>
    </row>
    <row r="76" spans="1:10" ht="15">
      <c r="A76" s="1">
        <v>26</v>
      </c>
      <c r="B76" s="2" t="s">
        <v>224</v>
      </c>
      <c r="C76" s="2" t="s">
        <v>198</v>
      </c>
      <c r="D76" s="1" t="s">
        <v>60</v>
      </c>
      <c r="E76" s="1">
        <v>-7</v>
      </c>
      <c r="F76" s="1" t="s">
        <v>196</v>
      </c>
      <c r="G76" s="1">
        <v>5</v>
      </c>
      <c r="H76" s="114">
        <v>0.021956018518518517</v>
      </c>
      <c r="I76" s="1">
        <v>26</v>
      </c>
      <c r="J76" s="2"/>
    </row>
    <row r="77" spans="1:10" ht="15">
      <c r="A77" s="1">
        <v>27</v>
      </c>
      <c r="B77" s="2" t="s">
        <v>225</v>
      </c>
      <c r="C77" s="2" t="s">
        <v>209</v>
      </c>
      <c r="D77" s="1" t="s">
        <v>60</v>
      </c>
      <c r="E77" s="1">
        <v>-7</v>
      </c>
      <c r="F77" s="1" t="s">
        <v>196</v>
      </c>
      <c r="G77" s="1">
        <v>5</v>
      </c>
      <c r="H77" s="114">
        <v>0.0221875</v>
      </c>
      <c r="I77" s="1">
        <v>27</v>
      </c>
      <c r="J77" s="2"/>
    </row>
    <row r="78" spans="1:10" ht="15">
      <c r="A78" s="1">
        <v>28</v>
      </c>
      <c r="B78" s="2" t="s">
        <v>59</v>
      </c>
      <c r="C78" s="2" t="s">
        <v>20</v>
      </c>
      <c r="D78" s="1" t="s">
        <v>60</v>
      </c>
      <c r="E78" s="1">
        <v>-5</v>
      </c>
      <c r="F78" s="1" t="s">
        <v>190</v>
      </c>
      <c r="G78" s="1">
        <v>4</v>
      </c>
      <c r="H78" s="114">
        <v>0.021238425925925924</v>
      </c>
      <c r="I78" s="1">
        <v>28</v>
      </c>
      <c r="J78" s="2"/>
    </row>
    <row r="79" spans="1:10" ht="15">
      <c r="A79" s="1">
        <v>29</v>
      </c>
      <c r="B79" s="2" t="s">
        <v>77</v>
      </c>
      <c r="C79" s="2" t="s">
        <v>209</v>
      </c>
      <c r="D79" s="1" t="s">
        <v>60</v>
      </c>
      <c r="E79" s="1">
        <v>-7</v>
      </c>
      <c r="F79" s="1" t="s">
        <v>201</v>
      </c>
      <c r="G79" s="1">
        <v>4</v>
      </c>
      <c r="H79" s="114">
        <v>0.02224537037037037</v>
      </c>
      <c r="I79" s="1">
        <v>29</v>
      </c>
      <c r="J79" s="2"/>
    </row>
    <row r="80" spans="1:10" ht="15">
      <c r="A80" s="1">
        <v>30</v>
      </c>
      <c r="B80" s="2" t="s">
        <v>226</v>
      </c>
      <c r="C80" s="2" t="s">
        <v>198</v>
      </c>
      <c r="D80" s="1" t="s">
        <v>60</v>
      </c>
      <c r="E80" s="1">
        <v>-6</v>
      </c>
      <c r="F80" s="1" t="s">
        <v>206</v>
      </c>
      <c r="G80" s="1">
        <v>2</v>
      </c>
      <c r="H80" s="114">
        <v>0.02298611111111111</v>
      </c>
      <c r="I80" s="1">
        <v>30</v>
      </c>
      <c r="J80" s="2"/>
    </row>
    <row r="81" spans="1:10" ht="15">
      <c r="A81" s="1">
        <v>31</v>
      </c>
      <c r="B81" s="2" t="s">
        <v>73</v>
      </c>
      <c r="C81" s="2" t="s">
        <v>209</v>
      </c>
      <c r="D81" s="1" t="s">
        <v>60</v>
      </c>
      <c r="E81" s="1">
        <v>-7</v>
      </c>
      <c r="F81" s="1" t="s">
        <v>203</v>
      </c>
      <c r="G81" s="1">
        <v>2</v>
      </c>
      <c r="H81" s="114">
        <v>0.023622685185185188</v>
      </c>
      <c r="I81" s="1">
        <v>31</v>
      </c>
      <c r="J81" s="2"/>
    </row>
    <row r="82" spans="1:10" ht="15">
      <c r="A82" s="1">
        <v>32</v>
      </c>
      <c r="B82" s="2" t="s">
        <v>227</v>
      </c>
      <c r="C82" s="2" t="s">
        <v>85</v>
      </c>
      <c r="D82" s="1" t="s">
        <v>60</v>
      </c>
      <c r="E82" s="1">
        <v>-6</v>
      </c>
      <c r="F82" s="1" t="s">
        <v>203</v>
      </c>
      <c r="G82" s="1">
        <v>1</v>
      </c>
      <c r="H82" s="114">
        <v>0.023877314814814813</v>
      </c>
      <c r="I82" s="1">
        <v>32</v>
      </c>
      <c r="J82" s="2"/>
    </row>
    <row r="83" spans="1:10" ht="15">
      <c r="A83" s="1">
        <v>33</v>
      </c>
      <c r="B83" s="2" t="s">
        <v>138</v>
      </c>
      <c r="C83" s="2" t="s">
        <v>133</v>
      </c>
      <c r="D83" s="1" t="s">
        <v>60</v>
      </c>
      <c r="E83" s="1">
        <v>0</v>
      </c>
      <c r="F83" s="1" t="s">
        <v>187</v>
      </c>
      <c r="G83" s="1">
        <v>0</v>
      </c>
      <c r="H83" s="114">
        <v>0.020358796296296295</v>
      </c>
      <c r="I83" s="1">
        <v>33</v>
      </c>
      <c r="J83" s="2"/>
    </row>
    <row r="84" spans="1:10" ht="15">
      <c r="A84" s="1">
        <v>34</v>
      </c>
      <c r="B84" s="2" t="s">
        <v>228</v>
      </c>
      <c r="C84" s="2" t="s">
        <v>85</v>
      </c>
      <c r="D84" s="1" t="s">
        <v>60</v>
      </c>
      <c r="E84" s="1">
        <v>-6</v>
      </c>
      <c r="F84" s="1" t="s">
        <v>207</v>
      </c>
      <c r="G84" s="1">
        <v>0</v>
      </c>
      <c r="H84" s="114">
        <v>0.02480324074074074</v>
      </c>
      <c r="I84" s="1">
        <v>34</v>
      </c>
      <c r="J84" s="2"/>
    </row>
    <row r="85" spans="1:10" ht="15">
      <c r="A85" s="1">
        <v>35</v>
      </c>
      <c r="B85" s="2" t="s">
        <v>229</v>
      </c>
      <c r="C85" s="2" t="s">
        <v>122</v>
      </c>
      <c r="D85" s="1" t="s">
        <v>60</v>
      </c>
      <c r="E85" s="1">
        <v>-7</v>
      </c>
      <c r="F85" s="1" t="s">
        <v>208</v>
      </c>
      <c r="G85" s="1">
        <v>0</v>
      </c>
      <c r="H85" s="114">
        <v>0.026990740740740742</v>
      </c>
      <c r="I85" s="1">
        <v>35</v>
      </c>
      <c r="J85" s="2"/>
    </row>
    <row r="86" spans="1:10" ht="15">
      <c r="A86" s="1">
        <v>36</v>
      </c>
      <c r="B86" s="2" t="s">
        <v>62</v>
      </c>
      <c r="C86" s="2" t="s">
        <v>20</v>
      </c>
      <c r="D86" s="1" t="s">
        <v>60</v>
      </c>
      <c r="E86" s="1">
        <v>-6</v>
      </c>
      <c r="F86" s="1" t="s">
        <v>207</v>
      </c>
      <c r="G86" s="1">
        <v>0</v>
      </c>
      <c r="H86" s="114">
        <v>0.030601851851851852</v>
      </c>
      <c r="I86" s="1">
        <v>36</v>
      </c>
      <c r="J86" s="2"/>
    </row>
    <row r="87" spans="1:10" ht="15">
      <c r="A87" s="1">
        <v>37</v>
      </c>
      <c r="B87" s="2" t="s">
        <v>81</v>
      </c>
      <c r="C87" s="2" t="s">
        <v>209</v>
      </c>
      <c r="D87" s="1" t="s">
        <v>60</v>
      </c>
      <c r="E87" s="1">
        <v>-7</v>
      </c>
      <c r="F87" s="1" t="s">
        <v>208</v>
      </c>
      <c r="G87" s="1">
        <v>0</v>
      </c>
      <c r="H87" s="114">
        <v>0.033125</v>
      </c>
      <c r="I87" s="1">
        <v>37</v>
      </c>
      <c r="J87" s="2"/>
    </row>
    <row r="88" spans="1:10" ht="15">
      <c r="A88" s="1">
        <v>38</v>
      </c>
      <c r="B88" s="2" t="s">
        <v>230</v>
      </c>
      <c r="C88" s="2" t="s">
        <v>19</v>
      </c>
      <c r="D88" s="1" t="s">
        <v>60</v>
      </c>
      <c r="E88" s="1">
        <v>-5</v>
      </c>
      <c r="F88" s="1" t="s">
        <v>203</v>
      </c>
      <c r="G88" s="1">
        <v>0</v>
      </c>
      <c r="H88" s="114">
        <v>0.03009259259259259</v>
      </c>
      <c r="I88" s="1">
        <v>38</v>
      </c>
      <c r="J88" s="1"/>
    </row>
    <row r="90" spans="1:10" ht="15">
      <c r="A90" s="166" t="s">
        <v>249</v>
      </c>
      <c r="B90" s="166"/>
      <c r="C90" s="166"/>
      <c r="D90" s="166"/>
      <c r="E90" s="166"/>
      <c r="F90" s="166"/>
      <c r="G90" s="166"/>
      <c r="H90" s="166"/>
      <c r="I90" s="166"/>
      <c r="J90" s="166"/>
    </row>
    <row r="92" spans="1:10" ht="15">
      <c r="A92" s="166" t="s">
        <v>250</v>
      </c>
      <c r="B92" s="166"/>
      <c r="C92" s="166"/>
      <c r="D92" s="166"/>
      <c r="E92" s="166"/>
      <c r="F92" s="166"/>
      <c r="G92" s="166"/>
      <c r="H92" s="166"/>
      <c r="I92" s="166"/>
      <c r="J92" s="166"/>
    </row>
  </sheetData>
  <sheetProtection/>
  <mergeCells count="14">
    <mergeCell ref="A90:J90"/>
    <mergeCell ref="A92:J92"/>
    <mergeCell ref="C48:G48"/>
    <mergeCell ref="A2:J2"/>
    <mergeCell ref="A3:J3"/>
    <mergeCell ref="A4:B4"/>
    <mergeCell ref="G4:J4"/>
    <mergeCell ref="A6:J6"/>
    <mergeCell ref="C7:G7"/>
    <mergeCell ref="A43:J43"/>
    <mergeCell ref="A44:J44"/>
    <mergeCell ref="A45:B45"/>
    <mergeCell ref="G45:J45"/>
    <mergeCell ref="A47:J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2"/>
  <sheetViews>
    <sheetView view="pageBreakPreview" zoomScale="60" zoomScaleNormal="75" zoomScalePageLayoutView="0" workbookViewId="0" topLeftCell="A26">
      <selection activeCell="H54" sqref="H54"/>
    </sheetView>
  </sheetViews>
  <sheetFormatPr defaultColWidth="9.140625" defaultRowHeight="15"/>
  <cols>
    <col min="1" max="1" width="6.57421875" style="0" customWidth="1"/>
    <col min="2" max="2" width="20.140625" style="0" customWidth="1"/>
    <col min="3" max="3" width="16.7109375" style="0" customWidth="1"/>
    <col min="4" max="4" width="5.140625" style="0" customWidth="1"/>
    <col min="5" max="5" width="6.28125" style="0" customWidth="1"/>
    <col min="6" max="6" width="7.140625" style="0" customWidth="1"/>
    <col min="7" max="7" width="6.28125" style="0" customWidth="1"/>
    <col min="9" max="9" width="7.140625" style="0" customWidth="1"/>
    <col min="10" max="10" width="6.28125" style="0" customWidth="1"/>
    <col min="11" max="11" width="12.28125" style="0" customWidth="1"/>
  </cols>
  <sheetData>
    <row r="2" spans="1:11" ht="15">
      <c r="A2" s="168" t="s">
        <v>173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1" ht="15">
      <c r="A3" s="168" t="s">
        <v>174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15">
      <c r="A4" s="166" t="s">
        <v>24</v>
      </c>
      <c r="B4" s="166"/>
      <c r="G4" s="166" t="s">
        <v>246</v>
      </c>
      <c r="H4" s="166"/>
      <c r="I4" s="166"/>
      <c r="J4" s="166"/>
      <c r="K4" s="166"/>
    </row>
    <row r="6" spans="1:11" ht="15">
      <c r="A6" s="166" t="s">
        <v>244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7" spans="1:10" ht="15.75" thickBot="1">
      <c r="A7" s="35"/>
      <c r="B7" s="35"/>
      <c r="C7" s="166"/>
      <c r="D7" s="166"/>
      <c r="E7" s="166"/>
      <c r="F7" s="166"/>
      <c r="G7" s="166"/>
      <c r="H7" s="35"/>
      <c r="I7" s="35"/>
      <c r="J7" s="35"/>
    </row>
    <row r="8" spans="1:11" ht="30.75" thickBot="1">
      <c r="A8" s="149" t="s">
        <v>178</v>
      </c>
      <c r="B8" s="150" t="s">
        <v>179</v>
      </c>
      <c r="C8" s="150" t="s">
        <v>180</v>
      </c>
      <c r="D8" s="150" t="s">
        <v>181</v>
      </c>
      <c r="E8" s="150" t="s">
        <v>182</v>
      </c>
      <c r="F8" s="150" t="s">
        <v>183</v>
      </c>
      <c r="G8" s="150" t="s">
        <v>184</v>
      </c>
      <c r="H8" s="150" t="s">
        <v>58</v>
      </c>
      <c r="I8" s="151" t="s">
        <v>245</v>
      </c>
      <c r="J8" s="150" t="s">
        <v>5</v>
      </c>
      <c r="K8" s="152" t="s">
        <v>185</v>
      </c>
    </row>
    <row r="9" spans="1:11" ht="15">
      <c r="A9" s="169">
        <v>1</v>
      </c>
      <c r="B9" s="115" t="s">
        <v>212</v>
      </c>
      <c r="C9" s="115" t="s">
        <v>158</v>
      </c>
      <c r="D9" s="116" t="s">
        <v>60</v>
      </c>
      <c r="E9" s="116">
        <v>-15</v>
      </c>
      <c r="F9" s="116" t="s">
        <v>187</v>
      </c>
      <c r="G9" s="116">
        <v>15</v>
      </c>
      <c r="H9" s="117">
        <v>0.020555555555555556</v>
      </c>
      <c r="I9" s="172">
        <f>G9+G10+G11+G12</f>
        <v>51</v>
      </c>
      <c r="J9" s="175">
        <v>1</v>
      </c>
      <c r="K9" s="178"/>
    </row>
    <row r="10" spans="1:11" ht="15">
      <c r="A10" s="170"/>
      <c r="B10" s="2" t="s">
        <v>213</v>
      </c>
      <c r="C10" s="2" t="s">
        <v>158</v>
      </c>
      <c r="D10" s="125" t="s">
        <v>60</v>
      </c>
      <c r="E10" s="125">
        <v>-12</v>
      </c>
      <c r="F10" s="125" t="s">
        <v>187</v>
      </c>
      <c r="G10" s="125">
        <v>12</v>
      </c>
      <c r="H10" s="114">
        <v>0.017118055555555556</v>
      </c>
      <c r="I10" s="173"/>
      <c r="J10" s="176"/>
      <c r="K10" s="179"/>
    </row>
    <row r="11" spans="1:11" ht="15">
      <c r="A11" s="170"/>
      <c r="B11" s="2" t="s">
        <v>214</v>
      </c>
      <c r="C11" s="2" t="s">
        <v>158</v>
      </c>
      <c r="D11" s="125" t="s">
        <v>60</v>
      </c>
      <c r="E11" s="125">
        <v>-12</v>
      </c>
      <c r="F11" s="125" t="s">
        <v>187</v>
      </c>
      <c r="G11" s="125">
        <v>12</v>
      </c>
      <c r="H11" s="114">
        <v>0.018148148148148146</v>
      </c>
      <c r="I11" s="173"/>
      <c r="J11" s="176"/>
      <c r="K11" s="179"/>
    </row>
    <row r="12" spans="1:11" ht="15.75" thickBot="1">
      <c r="A12" s="171"/>
      <c r="B12" s="118" t="s">
        <v>169</v>
      </c>
      <c r="C12" s="118" t="s">
        <v>158</v>
      </c>
      <c r="D12" s="119" t="s">
        <v>60</v>
      </c>
      <c r="E12" s="119">
        <v>-14</v>
      </c>
      <c r="F12" s="119" t="s">
        <v>196</v>
      </c>
      <c r="G12" s="119">
        <v>12</v>
      </c>
      <c r="H12" s="120">
        <v>0.021770833333333336</v>
      </c>
      <c r="I12" s="174"/>
      <c r="J12" s="177"/>
      <c r="K12" s="180"/>
    </row>
    <row r="13" spans="1:11" ht="15">
      <c r="A13" s="169">
        <v>2</v>
      </c>
      <c r="B13" s="115" t="s">
        <v>134</v>
      </c>
      <c r="C13" s="115" t="s">
        <v>133</v>
      </c>
      <c r="D13" s="116" t="s">
        <v>65</v>
      </c>
      <c r="E13" s="116">
        <v>-9</v>
      </c>
      <c r="F13" s="116" t="s">
        <v>187</v>
      </c>
      <c r="G13" s="116">
        <v>9</v>
      </c>
      <c r="H13" s="117">
        <v>0.016099537037037037</v>
      </c>
      <c r="I13" s="172">
        <f>G13+G14+G15+G16</f>
        <v>43</v>
      </c>
      <c r="J13" s="175">
        <v>2</v>
      </c>
      <c r="K13" s="178"/>
    </row>
    <row r="14" spans="1:11" ht="15">
      <c r="A14" s="170"/>
      <c r="B14" s="2" t="s">
        <v>189</v>
      </c>
      <c r="C14" s="2" t="s">
        <v>133</v>
      </c>
      <c r="D14" s="125" t="s">
        <v>65</v>
      </c>
      <c r="E14" s="125">
        <v>-8</v>
      </c>
      <c r="F14" s="125" t="s">
        <v>187</v>
      </c>
      <c r="G14" s="125">
        <v>8</v>
      </c>
      <c r="H14" s="114">
        <v>0.0169212962962963</v>
      </c>
      <c r="I14" s="173"/>
      <c r="J14" s="176"/>
      <c r="K14" s="179"/>
    </row>
    <row r="15" spans="1:11" ht="15">
      <c r="A15" s="170"/>
      <c r="B15" s="2" t="s">
        <v>144</v>
      </c>
      <c r="C15" s="2" t="s">
        <v>133</v>
      </c>
      <c r="D15" s="125" t="s">
        <v>60</v>
      </c>
      <c r="E15" s="125">
        <v>-15</v>
      </c>
      <c r="F15" s="125" t="s">
        <v>190</v>
      </c>
      <c r="G15" s="125">
        <v>14</v>
      </c>
      <c r="H15" s="114">
        <v>0.021493055555555557</v>
      </c>
      <c r="I15" s="173"/>
      <c r="J15" s="176"/>
      <c r="K15" s="179"/>
    </row>
    <row r="16" spans="1:11" ht="15.75" thickBot="1">
      <c r="A16" s="171"/>
      <c r="B16" s="118" t="s">
        <v>136</v>
      </c>
      <c r="C16" s="118" t="s">
        <v>133</v>
      </c>
      <c r="D16" s="119" t="s">
        <v>60</v>
      </c>
      <c r="E16" s="119">
        <v>-12</v>
      </c>
      <c r="F16" s="119" t="s">
        <v>187</v>
      </c>
      <c r="G16" s="119">
        <v>12</v>
      </c>
      <c r="H16" s="120">
        <v>0.016747685185185185</v>
      </c>
      <c r="I16" s="174"/>
      <c r="J16" s="177"/>
      <c r="K16" s="180"/>
    </row>
    <row r="17" spans="1:11" ht="15">
      <c r="A17" s="169">
        <v>3</v>
      </c>
      <c r="B17" s="115" t="s">
        <v>186</v>
      </c>
      <c r="C17" s="115" t="s">
        <v>85</v>
      </c>
      <c r="D17" s="116" t="s">
        <v>65</v>
      </c>
      <c r="E17" s="116">
        <v>-12</v>
      </c>
      <c r="F17" s="116" t="s">
        <v>187</v>
      </c>
      <c r="G17" s="116">
        <v>12</v>
      </c>
      <c r="H17" s="117">
        <v>0.017372685185185185</v>
      </c>
      <c r="I17" s="172">
        <f>G17+G18+G19+G20</f>
        <v>37</v>
      </c>
      <c r="J17" s="175">
        <v>3</v>
      </c>
      <c r="K17" s="178"/>
    </row>
    <row r="18" spans="1:11" ht="15">
      <c r="A18" s="170"/>
      <c r="B18" s="2" t="s">
        <v>88</v>
      </c>
      <c r="C18" s="2" t="s">
        <v>85</v>
      </c>
      <c r="D18" s="125" t="s">
        <v>65</v>
      </c>
      <c r="E18" s="125">
        <v>-7</v>
      </c>
      <c r="F18" s="125" t="s">
        <v>190</v>
      </c>
      <c r="G18" s="125">
        <v>6</v>
      </c>
      <c r="H18" s="114">
        <v>0.021412037037037035</v>
      </c>
      <c r="I18" s="173"/>
      <c r="J18" s="176"/>
      <c r="K18" s="179"/>
    </row>
    <row r="19" spans="1:11" ht="15">
      <c r="A19" s="170"/>
      <c r="B19" s="2" t="s">
        <v>215</v>
      </c>
      <c r="C19" s="2" t="s">
        <v>85</v>
      </c>
      <c r="D19" s="125" t="s">
        <v>60</v>
      </c>
      <c r="E19" s="125">
        <v>-15</v>
      </c>
      <c r="F19" s="125" t="s">
        <v>206</v>
      </c>
      <c r="G19" s="125">
        <v>11</v>
      </c>
      <c r="H19" s="114">
        <v>0.02297453703703704</v>
      </c>
      <c r="I19" s="173"/>
      <c r="J19" s="176"/>
      <c r="K19" s="179"/>
    </row>
    <row r="20" spans="1:11" ht="15.75" thickBot="1">
      <c r="A20" s="171"/>
      <c r="B20" s="118" t="s">
        <v>86</v>
      </c>
      <c r="C20" s="118" t="s">
        <v>85</v>
      </c>
      <c r="D20" s="119" t="s">
        <v>60</v>
      </c>
      <c r="E20" s="119">
        <v>-8</v>
      </c>
      <c r="F20" s="119" t="s">
        <v>187</v>
      </c>
      <c r="G20" s="119">
        <v>8</v>
      </c>
      <c r="H20" s="120">
        <v>0.017326388888888888</v>
      </c>
      <c r="I20" s="174"/>
      <c r="J20" s="177"/>
      <c r="K20" s="180"/>
    </row>
    <row r="21" spans="1:11" ht="15">
      <c r="A21" s="169">
        <v>4</v>
      </c>
      <c r="B21" s="115" t="s">
        <v>152</v>
      </c>
      <c r="C21" s="115" t="s">
        <v>188</v>
      </c>
      <c r="D21" s="116" t="s">
        <v>65</v>
      </c>
      <c r="E21" s="116">
        <v>-9</v>
      </c>
      <c r="F21" s="116" t="s">
        <v>187</v>
      </c>
      <c r="G21" s="116">
        <v>9</v>
      </c>
      <c r="H21" s="117">
        <v>0.01900462962962963</v>
      </c>
      <c r="I21" s="172">
        <f>G21+G22+G23+G24</f>
        <v>36</v>
      </c>
      <c r="J21" s="175">
        <v>4</v>
      </c>
      <c r="K21" s="178"/>
    </row>
    <row r="22" spans="1:11" ht="15">
      <c r="A22" s="170"/>
      <c r="B22" s="2" t="s">
        <v>156</v>
      </c>
      <c r="C22" s="2" t="s">
        <v>188</v>
      </c>
      <c r="D22" s="125" t="s">
        <v>60</v>
      </c>
      <c r="E22" s="125">
        <v>-11</v>
      </c>
      <c r="F22" s="125" t="s">
        <v>190</v>
      </c>
      <c r="G22" s="125">
        <v>10</v>
      </c>
      <c r="H22" s="114">
        <v>0.020983796296296296</v>
      </c>
      <c r="I22" s="173"/>
      <c r="J22" s="176"/>
      <c r="K22" s="179"/>
    </row>
    <row r="23" spans="1:11" ht="15">
      <c r="A23" s="170"/>
      <c r="B23" s="2" t="s">
        <v>216</v>
      </c>
      <c r="C23" s="2" t="s">
        <v>188</v>
      </c>
      <c r="D23" s="125" t="s">
        <v>60</v>
      </c>
      <c r="E23" s="125">
        <v>-11</v>
      </c>
      <c r="F23" s="125" t="s">
        <v>196</v>
      </c>
      <c r="G23" s="125">
        <v>9</v>
      </c>
      <c r="H23" s="114">
        <v>0.022094907407407407</v>
      </c>
      <c r="I23" s="173"/>
      <c r="J23" s="176"/>
      <c r="K23" s="179"/>
    </row>
    <row r="24" spans="1:11" ht="15.75" thickBot="1">
      <c r="A24" s="171"/>
      <c r="B24" s="118" t="s">
        <v>146</v>
      </c>
      <c r="C24" s="118" t="s">
        <v>188</v>
      </c>
      <c r="D24" s="119" t="s">
        <v>60</v>
      </c>
      <c r="E24" s="119">
        <v>-8</v>
      </c>
      <c r="F24" s="119" t="s">
        <v>187</v>
      </c>
      <c r="G24" s="119">
        <v>8</v>
      </c>
      <c r="H24" s="120">
        <v>0.016319444444444445</v>
      </c>
      <c r="I24" s="174"/>
      <c r="J24" s="177"/>
      <c r="K24" s="180"/>
    </row>
    <row r="25" spans="1:11" ht="15">
      <c r="A25" s="169">
        <v>5</v>
      </c>
      <c r="B25" s="115" t="s">
        <v>114</v>
      </c>
      <c r="C25" s="115" t="s">
        <v>17</v>
      </c>
      <c r="D25" s="116" t="s">
        <v>65</v>
      </c>
      <c r="E25" s="116">
        <v>-11</v>
      </c>
      <c r="F25" s="116" t="s">
        <v>187</v>
      </c>
      <c r="G25" s="116">
        <v>11</v>
      </c>
      <c r="H25" s="117">
        <v>0.018379629629629628</v>
      </c>
      <c r="I25" s="172">
        <f>G25+G26+G27+G28</f>
        <v>32</v>
      </c>
      <c r="J25" s="175">
        <v>5</v>
      </c>
      <c r="K25" s="182"/>
    </row>
    <row r="26" spans="1:11" ht="15">
      <c r="A26" s="170"/>
      <c r="B26" s="2" t="s">
        <v>118</v>
      </c>
      <c r="C26" s="2" t="s">
        <v>17</v>
      </c>
      <c r="D26" s="125" t="s">
        <v>65</v>
      </c>
      <c r="E26" s="125">
        <v>-7</v>
      </c>
      <c r="F26" s="125" t="s">
        <v>187</v>
      </c>
      <c r="G26" s="125">
        <v>7</v>
      </c>
      <c r="H26" s="114">
        <v>0.01840277777777778</v>
      </c>
      <c r="I26" s="173"/>
      <c r="J26" s="176"/>
      <c r="K26" s="183"/>
    </row>
    <row r="27" spans="1:11" ht="15">
      <c r="A27" s="170"/>
      <c r="B27" s="2" t="s">
        <v>116</v>
      </c>
      <c r="C27" s="2" t="s">
        <v>17</v>
      </c>
      <c r="D27" s="125" t="s">
        <v>60</v>
      </c>
      <c r="E27" s="125">
        <v>-7</v>
      </c>
      <c r="F27" s="125" t="s">
        <v>187</v>
      </c>
      <c r="G27" s="125">
        <v>7</v>
      </c>
      <c r="H27" s="114">
        <v>0.014826388888888889</v>
      </c>
      <c r="I27" s="173"/>
      <c r="J27" s="176"/>
      <c r="K27" s="183"/>
    </row>
    <row r="28" spans="1:11" ht="15.75" thickBot="1">
      <c r="A28" s="171"/>
      <c r="B28" s="118" t="s">
        <v>219</v>
      </c>
      <c r="C28" s="118" t="s">
        <v>17</v>
      </c>
      <c r="D28" s="119" t="s">
        <v>60</v>
      </c>
      <c r="E28" s="119">
        <v>-7</v>
      </c>
      <c r="F28" s="119" t="s">
        <v>187</v>
      </c>
      <c r="G28" s="119">
        <v>7</v>
      </c>
      <c r="H28" s="120">
        <v>0.018229166666666668</v>
      </c>
      <c r="I28" s="174"/>
      <c r="J28" s="177"/>
      <c r="K28" s="184"/>
    </row>
    <row r="29" spans="1:11" ht="15">
      <c r="A29" s="169">
        <v>6</v>
      </c>
      <c r="B29" s="115" t="s">
        <v>69</v>
      </c>
      <c r="C29" s="115" t="s">
        <v>20</v>
      </c>
      <c r="D29" s="116" t="s">
        <v>65</v>
      </c>
      <c r="E29" s="116">
        <v>-9</v>
      </c>
      <c r="F29" s="116" t="s">
        <v>190</v>
      </c>
      <c r="G29" s="116">
        <v>8</v>
      </c>
      <c r="H29" s="117">
        <v>0.021168981481481483</v>
      </c>
      <c r="I29" s="172">
        <f>G29+G30+G31+G32</f>
        <v>29</v>
      </c>
      <c r="J29" s="175">
        <v>6</v>
      </c>
      <c r="K29" s="182"/>
    </row>
    <row r="30" spans="1:11" ht="15">
      <c r="A30" s="170"/>
      <c r="B30" s="2" t="s">
        <v>64</v>
      </c>
      <c r="C30" s="2" t="s">
        <v>20</v>
      </c>
      <c r="D30" s="125" t="s">
        <v>65</v>
      </c>
      <c r="E30" s="125">
        <v>-6</v>
      </c>
      <c r="F30" s="125" t="s">
        <v>187</v>
      </c>
      <c r="G30" s="125">
        <v>6</v>
      </c>
      <c r="H30" s="114">
        <v>0.016724537037037034</v>
      </c>
      <c r="I30" s="173"/>
      <c r="J30" s="176"/>
      <c r="K30" s="183"/>
    </row>
    <row r="31" spans="1:11" ht="15">
      <c r="A31" s="170"/>
      <c r="B31" s="2" t="s">
        <v>217</v>
      </c>
      <c r="C31" s="2" t="s">
        <v>20</v>
      </c>
      <c r="D31" s="125" t="s">
        <v>60</v>
      </c>
      <c r="E31" s="125">
        <v>-9</v>
      </c>
      <c r="F31" s="125" t="s">
        <v>190</v>
      </c>
      <c r="G31" s="125">
        <v>8</v>
      </c>
      <c r="H31" s="114">
        <v>0.02113425925925926</v>
      </c>
      <c r="I31" s="173"/>
      <c r="J31" s="176"/>
      <c r="K31" s="183"/>
    </row>
    <row r="32" spans="1:11" ht="15.75" thickBot="1">
      <c r="A32" s="171"/>
      <c r="B32" s="118" t="s">
        <v>218</v>
      </c>
      <c r="C32" s="118" t="s">
        <v>20</v>
      </c>
      <c r="D32" s="119" t="s">
        <v>60</v>
      </c>
      <c r="E32" s="119">
        <v>-7</v>
      </c>
      <c r="F32" s="119" t="s">
        <v>187</v>
      </c>
      <c r="G32" s="119">
        <v>7</v>
      </c>
      <c r="H32" s="120">
        <v>0.017118055555555556</v>
      </c>
      <c r="I32" s="174"/>
      <c r="J32" s="177"/>
      <c r="K32" s="184"/>
    </row>
    <row r="33" spans="1:11" ht="15">
      <c r="A33" s="169">
        <v>7</v>
      </c>
      <c r="B33" s="115" t="s">
        <v>191</v>
      </c>
      <c r="C33" s="115" t="s">
        <v>122</v>
      </c>
      <c r="D33" s="116" t="s">
        <v>65</v>
      </c>
      <c r="E33" s="116">
        <v>-9</v>
      </c>
      <c r="F33" s="116" t="s">
        <v>190</v>
      </c>
      <c r="G33" s="116">
        <v>8</v>
      </c>
      <c r="H33" s="117">
        <v>0.02119212962962963</v>
      </c>
      <c r="I33" s="172">
        <f>G33+G34+G35+G36</f>
        <v>27</v>
      </c>
      <c r="J33" s="175">
        <v>7</v>
      </c>
      <c r="K33" s="181">
        <f>H33+H34+H35+H36</f>
        <v>0.07924768518518518</v>
      </c>
    </row>
    <row r="34" spans="1:11" ht="15">
      <c r="A34" s="170"/>
      <c r="B34" s="2" t="s">
        <v>192</v>
      </c>
      <c r="C34" s="2" t="s">
        <v>122</v>
      </c>
      <c r="D34" s="125" t="s">
        <v>65</v>
      </c>
      <c r="E34" s="125">
        <v>-7</v>
      </c>
      <c r="F34" s="125" t="s">
        <v>187</v>
      </c>
      <c r="G34" s="125">
        <v>7</v>
      </c>
      <c r="H34" s="114">
        <v>0.020763888888888887</v>
      </c>
      <c r="I34" s="173"/>
      <c r="J34" s="176"/>
      <c r="K34" s="179"/>
    </row>
    <row r="35" spans="1:11" ht="15">
      <c r="A35" s="170"/>
      <c r="B35" s="2" t="s">
        <v>123</v>
      </c>
      <c r="C35" s="2" t="s">
        <v>122</v>
      </c>
      <c r="D35" s="125" t="s">
        <v>65</v>
      </c>
      <c r="E35" s="125">
        <v>-7</v>
      </c>
      <c r="F35" s="125" t="s">
        <v>190</v>
      </c>
      <c r="G35" s="125">
        <v>6</v>
      </c>
      <c r="H35" s="114">
        <v>0.021388888888888888</v>
      </c>
      <c r="I35" s="173"/>
      <c r="J35" s="176"/>
      <c r="K35" s="179"/>
    </row>
    <row r="36" spans="1:11" ht="15.75" thickBot="1">
      <c r="A36" s="171"/>
      <c r="B36" s="118" t="s">
        <v>132</v>
      </c>
      <c r="C36" s="118" t="s">
        <v>122</v>
      </c>
      <c r="D36" s="119" t="s">
        <v>60</v>
      </c>
      <c r="E36" s="119">
        <v>-6</v>
      </c>
      <c r="F36" s="119" t="s">
        <v>187</v>
      </c>
      <c r="G36" s="119">
        <v>6</v>
      </c>
      <c r="H36" s="120">
        <v>0.015902777777777776</v>
      </c>
      <c r="I36" s="174"/>
      <c r="J36" s="177"/>
      <c r="K36" s="180"/>
    </row>
    <row r="37" spans="1:11" ht="15">
      <c r="A37" s="169">
        <v>8</v>
      </c>
      <c r="B37" s="115" t="s">
        <v>102</v>
      </c>
      <c r="C37" s="115" t="s">
        <v>19</v>
      </c>
      <c r="D37" s="116" t="s">
        <v>65</v>
      </c>
      <c r="E37" s="116">
        <v>-6</v>
      </c>
      <c r="F37" s="116" t="s">
        <v>190</v>
      </c>
      <c r="G37" s="116">
        <v>5</v>
      </c>
      <c r="H37" s="117">
        <v>0.02111111111111111</v>
      </c>
      <c r="I37" s="172">
        <f>G37+G38+G39+G40</f>
        <v>27</v>
      </c>
      <c r="J37" s="175">
        <v>8</v>
      </c>
      <c r="K37" s="181">
        <f>H37+H38+H39+H40</f>
        <v>0.08008101851851851</v>
      </c>
    </row>
    <row r="38" spans="1:11" ht="15">
      <c r="A38" s="170"/>
      <c r="B38" s="2" t="s">
        <v>200</v>
      </c>
      <c r="C38" s="2" t="s">
        <v>19</v>
      </c>
      <c r="D38" s="125" t="s">
        <v>65</v>
      </c>
      <c r="E38" s="125">
        <v>-7</v>
      </c>
      <c r="F38" s="125" t="s">
        <v>201</v>
      </c>
      <c r="G38" s="125">
        <v>4</v>
      </c>
      <c r="H38" s="114">
        <v>0.02263888888888889</v>
      </c>
      <c r="I38" s="173"/>
      <c r="J38" s="176"/>
      <c r="K38" s="179"/>
    </row>
    <row r="39" spans="1:11" ht="15">
      <c r="A39" s="170"/>
      <c r="B39" s="2" t="s">
        <v>98</v>
      </c>
      <c r="C39" s="2" t="s">
        <v>19</v>
      </c>
      <c r="D39" s="125" t="s">
        <v>60</v>
      </c>
      <c r="E39" s="125">
        <v>-12</v>
      </c>
      <c r="F39" s="125" t="s">
        <v>187</v>
      </c>
      <c r="G39" s="125">
        <v>12</v>
      </c>
      <c r="H39" s="114">
        <v>0.017372685185185185</v>
      </c>
      <c r="I39" s="173"/>
      <c r="J39" s="176"/>
      <c r="K39" s="179"/>
    </row>
    <row r="40" spans="1:11" ht="15.75" thickBot="1">
      <c r="A40" s="171"/>
      <c r="B40" s="118" t="s">
        <v>220</v>
      </c>
      <c r="C40" s="118" t="s">
        <v>19</v>
      </c>
      <c r="D40" s="119" t="s">
        <v>60</v>
      </c>
      <c r="E40" s="119">
        <v>-6</v>
      </c>
      <c r="F40" s="119" t="s">
        <v>187</v>
      </c>
      <c r="G40" s="119">
        <v>6</v>
      </c>
      <c r="H40" s="120">
        <v>0.018958333333333334</v>
      </c>
      <c r="I40" s="174"/>
      <c r="J40" s="177"/>
      <c r="K40" s="180"/>
    </row>
    <row r="41" spans="1:11" ht="15">
      <c r="A41" s="169">
        <v>9</v>
      </c>
      <c r="B41" s="115" t="s">
        <v>197</v>
      </c>
      <c r="C41" s="115" t="s">
        <v>198</v>
      </c>
      <c r="D41" s="116" t="s">
        <v>65</v>
      </c>
      <c r="E41" s="116">
        <v>-4</v>
      </c>
      <c r="F41" s="116" t="s">
        <v>187</v>
      </c>
      <c r="G41" s="116">
        <v>4</v>
      </c>
      <c r="H41" s="117">
        <v>0.018043981481481484</v>
      </c>
      <c r="I41" s="172">
        <f>G41+G42+G43+G44</f>
        <v>19</v>
      </c>
      <c r="J41" s="175">
        <v>9</v>
      </c>
      <c r="K41" s="178"/>
    </row>
    <row r="42" spans="1:11" ht="15">
      <c r="A42" s="170"/>
      <c r="B42" s="2" t="s">
        <v>222</v>
      </c>
      <c r="C42" s="2" t="s">
        <v>198</v>
      </c>
      <c r="D42" s="125" t="s">
        <v>60</v>
      </c>
      <c r="E42" s="125">
        <v>-5</v>
      </c>
      <c r="F42" s="125" t="s">
        <v>187</v>
      </c>
      <c r="G42" s="125">
        <v>5</v>
      </c>
      <c r="H42" s="114">
        <v>0.017604166666666667</v>
      </c>
      <c r="I42" s="173"/>
      <c r="J42" s="176"/>
      <c r="K42" s="179"/>
    </row>
    <row r="43" spans="1:11" ht="15">
      <c r="A43" s="170"/>
      <c r="B43" s="2" t="s">
        <v>223</v>
      </c>
      <c r="C43" s="2" t="s">
        <v>198</v>
      </c>
      <c r="D43" s="125" t="s">
        <v>60</v>
      </c>
      <c r="E43" s="125">
        <v>-5</v>
      </c>
      <c r="F43" s="125" t="s">
        <v>187</v>
      </c>
      <c r="G43" s="125">
        <v>5</v>
      </c>
      <c r="H43" s="114">
        <v>0.01851851851851852</v>
      </c>
      <c r="I43" s="173"/>
      <c r="J43" s="176"/>
      <c r="K43" s="179"/>
    </row>
    <row r="44" spans="1:11" ht="15.75" thickBot="1">
      <c r="A44" s="171"/>
      <c r="B44" s="118" t="s">
        <v>224</v>
      </c>
      <c r="C44" s="118" t="s">
        <v>198</v>
      </c>
      <c r="D44" s="119" t="s">
        <v>60</v>
      </c>
      <c r="E44" s="119">
        <v>-7</v>
      </c>
      <c r="F44" s="119" t="s">
        <v>196</v>
      </c>
      <c r="G44" s="119">
        <v>5</v>
      </c>
      <c r="H44" s="120">
        <v>0.021956018518518517</v>
      </c>
      <c r="I44" s="174"/>
      <c r="J44" s="177"/>
      <c r="K44" s="180"/>
    </row>
    <row r="45" spans="1:11" ht="15">
      <c r="A45" s="169">
        <v>10</v>
      </c>
      <c r="B45" s="115" t="s">
        <v>79</v>
      </c>
      <c r="C45" s="115" t="s">
        <v>209</v>
      </c>
      <c r="D45" s="116" t="s">
        <v>65</v>
      </c>
      <c r="E45" s="116">
        <v>-7</v>
      </c>
      <c r="F45" s="116" t="s">
        <v>208</v>
      </c>
      <c r="G45" s="116">
        <v>0</v>
      </c>
      <c r="H45" s="117">
        <v>0.029270833333333333</v>
      </c>
      <c r="I45" s="172">
        <f>G45+G46+G47+G48</f>
        <v>15</v>
      </c>
      <c r="J45" s="175">
        <v>10</v>
      </c>
      <c r="K45" s="178"/>
    </row>
    <row r="46" spans="1:11" ht="15">
      <c r="A46" s="170"/>
      <c r="B46" s="2" t="s">
        <v>221</v>
      </c>
      <c r="C46" s="2" t="s">
        <v>209</v>
      </c>
      <c r="D46" s="125" t="s">
        <v>60</v>
      </c>
      <c r="E46" s="125">
        <v>-7</v>
      </c>
      <c r="F46" s="125" t="s">
        <v>190</v>
      </c>
      <c r="G46" s="125">
        <v>6</v>
      </c>
      <c r="H46" s="114">
        <v>0.02101851851851852</v>
      </c>
      <c r="I46" s="173"/>
      <c r="J46" s="176"/>
      <c r="K46" s="179"/>
    </row>
    <row r="47" spans="1:11" ht="15">
      <c r="A47" s="170"/>
      <c r="B47" s="2" t="s">
        <v>225</v>
      </c>
      <c r="C47" s="2" t="s">
        <v>209</v>
      </c>
      <c r="D47" s="125" t="s">
        <v>60</v>
      </c>
      <c r="E47" s="125">
        <v>-7</v>
      </c>
      <c r="F47" s="125" t="s">
        <v>196</v>
      </c>
      <c r="G47" s="125">
        <v>5</v>
      </c>
      <c r="H47" s="114">
        <v>0.0221875</v>
      </c>
      <c r="I47" s="173"/>
      <c r="J47" s="176"/>
      <c r="K47" s="179"/>
    </row>
    <row r="48" spans="1:11" ht="15.75" thickBot="1">
      <c r="A48" s="171"/>
      <c r="B48" s="118" t="s">
        <v>77</v>
      </c>
      <c r="C48" s="118" t="s">
        <v>209</v>
      </c>
      <c r="D48" s="119" t="s">
        <v>60</v>
      </c>
      <c r="E48" s="119">
        <v>-7</v>
      </c>
      <c r="F48" s="119" t="s">
        <v>201</v>
      </c>
      <c r="G48" s="119">
        <v>4</v>
      </c>
      <c r="H48" s="120">
        <v>0.02224537037037037</v>
      </c>
      <c r="I48" s="174"/>
      <c r="J48" s="177"/>
      <c r="K48" s="180"/>
    </row>
    <row r="50" spans="1:11" ht="15">
      <c r="A50" s="166" t="s">
        <v>247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</row>
    <row r="52" spans="1:11" ht="15">
      <c r="A52" s="166" t="s">
        <v>248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</row>
  </sheetData>
  <sheetProtection/>
  <mergeCells count="48">
    <mergeCell ref="A50:K50"/>
    <mergeCell ref="A52:K52"/>
    <mergeCell ref="C7:G7"/>
    <mergeCell ref="A4:B4"/>
    <mergeCell ref="A2:K2"/>
    <mergeCell ref="A3:K3"/>
    <mergeCell ref="A6:K6"/>
    <mergeCell ref="G4:K4"/>
    <mergeCell ref="A9:A12"/>
    <mergeCell ref="I9:I12"/>
    <mergeCell ref="J9:J12"/>
    <mergeCell ref="K9:K12"/>
    <mergeCell ref="A13:A16"/>
    <mergeCell ref="I13:I16"/>
    <mergeCell ref="J13:J16"/>
    <mergeCell ref="K13:K16"/>
    <mergeCell ref="A17:A20"/>
    <mergeCell ref="I17:I20"/>
    <mergeCell ref="J17:J20"/>
    <mergeCell ref="K17:K20"/>
    <mergeCell ref="A21:A24"/>
    <mergeCell ref="I21:I24"/>
    <mergeCell ref="J21:J24"/>
    <mergeCell ref="K21:K24"/>
    <mergeCell ref="A25:A28"/>
    <mergeCell ref="I25:I28"/>
    <mergeCell ref="J25:J28"/>
    <mergeCell ref="K25:K28"/>
    <mergeCell ref="A29:A32"/>
    <mergeCell ref="I29:I32"/>
    <mergeCell ref="J29:J32"/>
    <mergeCell ref="K29:K32"/>
    <mergeCell ref="A33:A36"/>
    <mergeCell ref="I33:I36"/>
    <mergeCell ref="J33:J36"/>
    <mergeCell ref="K33:K36"/>
    <mergeCell ref="A37:A40"/>
    <mergeCell ref="I37:I40"/>
    <mergeCell ref="J37:J40"/>
    <mergeCell ref="K37:K40"/>
    <mergeCell ref="A41:A44"/>
    <mergeCell ref="I41:I44"/>
    <mergeCell ref="J41:J44"/>
    <mergeCell ref="K41:K44"/>
    <mergeCell ref="A45:A48"/>
    <mergeCell ref="I45:I48"/>
    <mergeCell ref="J45:J48"/>
    <mergeCell ref="K45:K48"/>
  </mergeCells>
  <printOptions horizontalCentered="1" verticalCentered="1"/>
  <pageMargins left="0.5118110236220472" right="0.31496062992125984" top="0.15748031496062992" bottom="0.35433070866141736" header="0.11811023622047245" footer="0.31496062992125984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8"/>
  <sheetViews>
    <sheetView view="pageBreakPreview" zoomScale="60" zoomScaleNormal="75" zoomScalePageLayoutView="0" workbookViewId="0" topLeftCell="A5">
      <selection activeCell="H7" sqref="H7"/>
    </sheetView>
  </sheetViews>
  <sheetFormatPr defaultColWidth="9.140625" defaultRowHeight="15"/>
  <cols>
    <col min="1" max="1" width="6.140625" style="0" customWidth="1"/>
    <col min="2" max="2" width="21.28125" style="0" customWidth="1"/>
    <col min="3" max="3" width="21.7109375" style="0" customWidth="1"/>
    <col min="4" max="4" width="6.28125" style="0" customWidth="1"/>
    <col min="5" max="5" width="7.7109375" style="0" customWidth="1"/>
    <col min="6" max="6" width="10.00390625" style="0" customWidth="1"/>
    <col min="8" max="8" width="12.00390625" style="0" customWidth="1"/>
  </cols>
  <sheetData>
    <row r="1" spans="1:10" ht="31.5" customHeight="1">
      <c r="A1" s="185" t="s">
        <v>48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">
      <c r="A2" s="187" t="s">
        <v>239</v>
      </c>
      <c r="B2" s="187"/>
      <c r="C2" s="187"/>
      <c r="D2" s="126"/>
      <c r="E2" s="188" t="s">
        <v>242</v>
      </c>
      <c r="F2" s="188"/>
      <c r="G2" s="188"/>
      <c r="H2" s="188"/>
      <c r="I2" s="188"/>
      <c r="J2" s="188"/>
    </row>
    <row r="3" spans="1:10" ht="33" customHeight="1">
      <c r="A3" s="185" t="s">
        <v>237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8.75">
      <c r="A4" s="186" t="s">
        <v>238</v>
      </c>
      <c r="B4" s="186"/>
      <c r="C4" s="186"/>
      <c r="D4" s="186"/>
      <c r="E4" s="186"/>
      <c r="F4" s="186"/>
      <c r="G4" s="186"/>
      <c r="H4" s="186"/>
      <c r="I4" s="186"/>
      <c r="J4" s="186"/>
    </row>
    <row r="6" spans="1:10" ht="31.5">
      <c r="A6" s="147" t="s">
        <v>178</v>
      </c>
      <c r="B6" s="145" t="s">
        <v>51</v>
      </c>
      <c r="C6" s="145" t="s">
        <v>52</v>
      </c>
      <c r="D6" s="145" t="s">
        <v>53</v>
      </c>
      <c r="E6" s="145" t="s">
        <v>54</v>
      </c>
      <c r="F6" s="146" t="s">
        <v>55</v>
      </c>
      <c r="G6" s="146" t="s">
        <v>56</v>
      </c>
      <c r="H6" s="146" t="s">
        <v>57</v>
      </c>
      <c r="I6" s="124" t="s">
        <v>5</v>
      </c>
      <c r="J6" s="2"/>
    </row>
    <row r="7" spans="1:10" ht="15.75">
      <c r="A7" s="125">
        <v>1</v>
      </c>
      <c r="B7" s="131" t="s">
        <v>158</v>
      </c>
      <c r="C7" s="87" t="s">
        <v>161</v>
      </c>
      <c r="D7" s="88" t="s">
        <v>65</v>
      </c>
      <c r="E7" s="132" t="s">
        <v>162</v>
      </c>
      <c r="F7" s="89">
        <v>0.004826388888888889</v>
      </c>
      <c r="G7" s="90">
        <v>0.0021643518518518518</v>
      </c>
      <c r="H7" s="90">
        <v>0.002314814814814815</v>
      </c>
      <c r="I7" s="125">
        <v>1</v>
      </c>
      <c r="J7" s="2"/>
    </row>
    <row r="8" spans="1:10" ht="15.75">
      <c r="A8" s="125">
        <v>2</v>
      </c>
      <c r="B8" s="131" t="s">
        <v>158</v>
      </c>
      <c r="C8" s="87" t="s">
        <v>163</v>
      </c>
      <c r="D8" s="88" t="s">
        <v>65</v>
      </c>
      <c r="E8" s="132" t="s">
        <v>164</v>
      </c>
      <c r="F8" s="89">
        <v>0.007870370370370371</v>
      </c>
      <c r="G8" s="90">
        <v>0.004826388888888889</v>
      </c>
      <c r="H8" s="90">
        <v>0.0030439814814814826</v>
      </c>
      <c r="I8" s="125">
        <v>2</v>
      </c>
      <c r="J8" s="2"/>
    </row>
    <row r="9" spans="1:10" ht="18.75" customHeight="1">
      <c r="A9" s="125">
        <v>3</v>
      </c>
      <c r="B9" s="131" t="s">
        <v>158</v>
      </c>
      <c r="C9" s="87" t="s">
        <v>167</v>
      </c>
      <c r="D9" s="88" t="s">
        <v>65</v>
      </c>
      <c r="E9" s="132" t="s">
        <v>168</v>
      </c>
      <c r="F9" s="89">
        <v>0.013379629629629628</v>
      </c>
      <c r="G9" s="90">
        <v>0.010300925925925927</v>
      </c>
      <c r="H9" s="90">
        <v>0.0030787037037037016</v>
      </c>
      <c r="I9" s="125">
        <v>3</v>
      </c>
      <c r="J9" s="2"/>
    </row>
    <row r="10" spans="1:10" ht="18" customHeight="1">
      <c r="A10" s="125">
        <v>4</v>
      </c>
      <c r="B10" s="131" t="s">
        <v>15</v>
      </c>
      <c r="C10" s="87" t="s">
        <v>150</v>
      </c>
      <c r="D10" s="88" t="s">
        <v>65</v>
      </c>
      <c r="E10" s="132" t="s">
        <v>151</v>
      </c>
      <c r="F10" s="89">
        <v>0.010150462962962964</v>
      </c>
      <c r="G10" s="90">
        <v>0.006053240740740741</v>
      </c>
      <c r="H10" s="90">
        <v>0.004097222222222223</v>
      </c>
      <c r="I10" s="125">
        <v>4</v>
      </c>
      <c r="J10" s="2"/>
    </row>
    <row r="11" spans="1:10" ht="15.75">
      <c r="A11" s="125">
        <v>5</v>
      </c>
      <c r="B11" s="131" t="s">
        <v>133</v>
      </c>
      <c r="C11" s="87" t="s">
        <v>134</v>
      </c>
      <c r="D11" s="88" t="s">
        <v>65</v>
      </c>
      <c r="E11" s="132" t="s">
        <v>135</v>
      </c>
      <c r="F11" s="89">
        <v>0.00537037037037037</v>
      </c>
      <c r="G11" s="90">
        <v>0</v>
      </c>
      <c r="H11" s="90">
        <v>0.00537037037037037</v>
      </c>
      <c r="I11" s="125">
        <v>5</v>
      </c>
      <c r="J11" s="2"/>
    </row>
    <row r="12" spans="1:10" ht="15.75">
      <c r="A12" s="125">
        <v>6</v>
      </c>
      <c r="B12" s="129" t="s">
        <v>20</v>
      </c>
      <c r="C12" s="71" t="s">
        <v>64</v>
      </c>
      <c r="D12" s="72" t="s">
        <v>65</v>
      </c>
      <c r="E12" s="84" t="s">
        <v>66</v>
      </c>
      <c r="F12" s="73">
        <v>0.017280092592592593</v>
      </c>
      <c r="G12" s="73">
        <v>0.011226851851851854</v>
      </c>
      <c r="H12" s="73">
        <v>0.006053240740740739</v>
      </c>
      <c r="I12" s="125">
        <v>6</v>
      </c>
      <c r="J12" s="2"/>
    </row>
    <row r="13" spans="1:10" ht="15.75">
      <c r="A13" s="125">
        <v>7</v>
      </c>
      <c r="B13" s="131" t="s">
        <v>15</v>
      </c>
      <c r="C13" s="87" t="s">
        <v>152</v>
      </c>
      <c r="D13" s="88" t="s">
        <v>65</v>
      </c>
      <c r="E13" s="132" t="s">
        <v>153</v>
      </c>
      <c r="F13" s="89">
        <v>0.016249999999999997</v>
      </c>
      <c r="G13" s="90">
        <v>0.010150462962962964</v>
      </c>
      <c r="H13" s="90">
        <v>0.0060995370370370335</v>
      </c>
      <c r="I13" s="125">
        <v>7</v>
      </c>
      <c r="J13" s="2"/>
    </row>
    <row r="14" spans="1:10" ht="17.25" customHeight="1">
      <c r="A14" s="125">
        <v>8</v>
      </c>
      <c r="B14" s="129" t="s">
        <v>19</v>
      </c>
      <c r="C14" s="83" t="s">
        <v>102</v>
      </c>
      <c r="D14" s="72" t="s">
        <v>65</v>
      </c>
      <c r="E14" s="84" t="s">
        <v>103</v>
      </c>
      <c r="F14" s="73">
        <v>0.01990740740740741</v>
      </c>
      <c r="G14" s="73">
        <v>0.013703703703703704</v>
      </c>
      <c r="H14" s="73">
        <v>0.006203703703703704</v>
      </c>
      <c r="I14" s="125">
        <v>8</v>
      </c>
      <c r="J14" s="2"/>
    </row>
    <row r="15" spans="1:10" ht="18" customHeight="1">
      <c r="A15" s="125">
        <v>9</v>
      </c>
      <c r="B15" s="129" t="s">
        <v>22</v>
      </c>
      <c r="C15" s="77" t="s">
        <v>79</v>
      </c>
      <c r="D15" s="72" t="s">
        <v>65</v>
      </c>
      <c r="E15" s="84" t="s">
        <v>80</v>
      </c>
      <c r="F15" s="73">
        <v>0.030208333333333334</v>
      </c>
      <c r="G15" s="73">
        <v>0.02394675925925926</v>
      </c>
      <c r="H15" s="73">
        <v>0.006261574074074072</v>
      </c>
      <c r="I15" s="125">
        <v>9</v>
      </c>
      <c r="J15" s="2"/>
    </row>
    <row r="16" spans="1:10" ht="18" customHeight="1">
      <c r="A16" s="125">
        <v>10</v>
      </c>
      <c r="B16" s="129" t="s">
        <v>85</v>
      </c>
      <c r="C16" s="79" t="s">
        <v>92</v>
      </c>
      <c r="D16" s="72" t="s">
        <v>65</v>
      </c>
      <c r="E16" s="84" t="s">
        <v>93</v>
      </c>
      <c r="F16" s="73">
        <v>0.02736111111111111</v>
      </c>
      <c r="G16" s="73">
        <v>0.020497685185185185</v>
      </c>
      <c r="H16" s="73">
        <v>0.006863425925925926</v>
      </c>
      <c r="I16" s="125">
        <v>10</v>
      </c>
      <c r="J16" s="2"/>
    </row>
    <row r="17" spans="1:10" ht="15.75">
      <c r="A17" s="125">
        <v>11</v>
      </c>
      <c r="B17" s="129" t="s">
        <v>122</v>
      </c>
      <c r="C17" s="71" t="s">
        <v>129</v>
      </c>
      <c r="D17" s="72" t="s">
        <v>65</v>
      </c>
      <c r="E17" s="84" t="s">
        <v>130</v>
      </c>
      <c r="F17" s="73">
        <v>0.03436342592592593</v>
      </c>
      <c r="G17" s="73">
        <v>0.027280092592592592</v>
      </c>
      <c r="H17" s="73">
        <v>0.007083333333333337</v>
      </c>
      <c r="I17" s="125">
        <v>11</v>
      </c>
      <c r="J17" s="2"/>
    </row>
    <row r="18" spans="1:10" ht="15.75">
      <c r="A18" s="125">
        <v>12</v>
      </c>
      <c r="B18" s="129" t="s">
        <v>19</v>
      </c>
      <c r="C18" s="83" t="s">
        <v>100</v>
      </c>
      <c r="D18" s="72" t="s">
        <v>65</v>
      </c>
      <c r="E18" s="84" t="s">
        <v>101</v>
      </c>
      <c r="F18" s="73">
        <v>0.013703703703703704</v>
      </c>
      <c r="G18" s="73">
        <v>0.0060416666666666665</v>
      </c>
      <c r="H18" s="73">
        <v>0.0076620370370370375</v>
      </c>
      <c r="I18" s="125">
        <v>12</v>
      </c>
      <c r="J18" s="2"/>
    </row>
    <row r="19" spans="1:10" ht="15.75">
      <c r="A19" s="125">
        <v>13</v>
      </c>
      <c r="B19" s="129" t="s">
        <v>19</v>
      </c>
      <c r="C19" s="83" t="s">
        <v>104</v>
      </c>
      <c r="D19" s="72" t="s">
        <v>65</v>
      </c>
      <c r="E19" s="84" t="s">
        <v>105</v>
      </c>
      <c r="F19" s="73">
        <v>0.027604166666666666</v>
      </c>
      <c r="G19" s="73">
        <v>0.01990740740740741</v>
      </c>
      <c r="H19" s="73">
        <v>0.007696759259259257</v>
      </c>
      <c r="I19" s="125">
        <v>13</v>
      </c>
      <c r="J19" s="2"/>
    </row>
    <row r="20" spans="1:10" ht="15.75">
      <c r="A20" s="125">
        <v>14</v>
      </c>
      <c r="B20" s="129" t="s">
        <v>85</v>
      </c>
      <c r="C20" s="79" t="s">
        <v>90</v>
      </c>
      <c r="D20" s="72" t="s">
        <v>65</v>
      </c>
      <c r="E20" s="84" t="s">
        <v>91</v>
      </c>
      <c r="F20" s="73">
        <v>0.020497685185185185</v>
      </c>
      <c r="G20" s="73">
        <v>0.01258101851851852</v>
      </c>
      <c r="H20" s="73">
        <v>0.007916666666666666</v>
      </c>
      <c r="I20" s="125">
        <v>14</v>
      </c>
      <c r="J20" s="2"/>
    </row>
    <row r="21" spans="1:10" ht="16.5" customHeight="1">
      <c r="A21" s="125">
        <v>15</v>
      </c>
      <c r="B21" s="129" t="s">
        <v>22</v>
      </c>
      <c r="C21" s="77" t="s">
        <v>75</v>
      </c>
      <c r="D21" s="72" t="s">
        <v>65</v>
      </c>
      <c r="E21" s="84" t="s">
        <v>76</v>
      </c>
      <c r="F21" s="73">
        <v>0.015486111111111112</v>
      </c>
      <c r="G21" s="73">
        <v>0.007569444444444445</v>
      </c>
      <c r="H21" s="73">
        <v>0.007916666666666667</v>
      </c>
      <c r="I21" s="125">
        <v>15</v>
      </c>
      <c r="J21" s="2"/>
    </row>
    <row r="22" spans="1:10" ht="15.75">
      <c r="A22" s="125">
        <v>16</v>
      </c>
      <c r="B22" s="129" t="s">
        <v>122</v>
      </c>
      <c r="C22" s="71" t="s">
        <v>127</v>
      </c>
      <c r="D22" s="72" t="s">
        <v>65</v>
      </c>
      <c r="E22" s="84" t="s">
        <v>128</v>
      </c>
      <c r="F22" s="73">
        <v>0.027280092592592592</v>
      </c>
      <c r="G22" s="73">
        <v>0.019351851851851853</v>
      </c>
      <c r="H22" s="73">
        <v>0.00792824074074074</v>
      </c>
      <c r="I22" s="125">
        <v>16</v>
      </c>
      <c r="J22" s="2"/>
    </row>
    <row r="23" spans="1:10" ht="15.75">
      <c r="A23" s="125">
        <v>17</v>
      </c>
      <c r="B23" s="129" t="s">
        <v>17</v>
      </c>
      <c r="C23" s="71" t="s">
        <v>114</v>
      </c>
      <c r="D23" s="72" t="s">
        <v>65</v>
      </c>
      <c r="E23" s="84" t="s">
        <v>115</v>
      </c>
      <c r="F23" s="73">
        <v>0.017534722222222222</v>
      </c>
      <c r="G23" s="73">
        <v>0.009317129629629628</v>
      </c>
      <c r="H23" s="73">
        <v>0.008217592592592594</v>
      </c>
      <c r="I23" s="125">
        <v>17</v>
      </c>
      <c r="J23" s="2"/>
    </row>
    <row r="24" spans="1:10" ht="15.75">
      <c r="A24" s="125">
        <v>18</v>
      </c>
      <c r="B24" s="129" t="s">
        <v>85</v>
      </c>
      <c r="C24" s="79" t="s">
        <v>88</v>
      </c>
      <c r="D24" s="72" t="s">
        <v>65</v>
      </c>
      <c r="E24" s="84" t="s">
        <v>89</v>
      </c>
      <c r="F24" s="73">
        <v>0.01258101851851852</v>
      </c>
      <c r="G24" s="73">
        <v>0.0042824074074074075</v>
      </c>
      <c r="H24" s="73">
        <v>0.00829861111111111</v>
      </c>
      <c r="I24" s="125">
        <v>18</v>
      </c>
      <c r="J24" s="2"/>
    </row>
    <row r="25" spans="1:10" ht="15.75">
      <c r="A25" s="125">
        <v>19</v>
      </c>
      <c r="B25" s="129" t="s">
        <v>122</v>
      </c>
      <c r="C25" s="71" t="s">
        <v>125</v>
      </c>
      <c r="D25" s="72" t="s">
        <v>65</v>
      </c>
      <c r="E25" s="84" t="s">
        <v>126</v>
      </c>
      <c r="F25" s="73">
        <v>0.019351851851851853</v>
      </c>
      <c r="G25" s="73">
        <v>0.010011574074074074</v>
      </c>
      <c r="H25" s="73">
        <v>0.009340277777777779</v>
      </c>
      <c r="I25" s="125">
        <v>19</v>
      </c>
      <c r="J25" s="2"/>
    </row>
    <row r="26" spans="1:10" ht="15.75">
      <c r="A26" s="125">
        <v>20</v>
      </c>
      <c r="B26" s="131" t="s">
        <v>133</v>
      </c>
      <c r="C26" s="87" t="s">
        <v>140</v>
      </c>
      <c r="D26" s="88" t="s">
        <v>65</v>
      </c>
      <c r="E26" s="132" t="s">
        <v>141</v>
      </c>
      <c r="F26" s="89">
        <v>0.024189814814814817</v>
      </c>
      <c r="G26" s="90">
        <v>0.014849537037037036</v>
      </c>
      <c r="H26" s="90">
        <v>0.00934027777777778</v>
      </c>
      <c r="I26" s="125">
        <v>20</v>
      </c>
      <c r="J26" s="2"/>
    </row>
    <row r="27" spans="1:10" ht="15.75">
      <c r="A27" s="125">
        <v>21</v>
      </c>
      <c r="B27" s="129" t="s">
        <v>122</v>
      </c>
      <c r="C27" s="71" t="s">
        <v>123</v>
      </c>
      <c r="D27" s="72" t="s">
        <v>65</v>
      </c>
      <c r="E27" s="84" t="s">
        <v>124</v>
      </c>
      <c r="F27" s="73">
        <v>0.010011574074074074</v>
      </c>
      <c r="G27" s="73">
        <v>0</v>
      </c>
      <c r="H27" s="73">
        <v>0.010011574074074074</v>
      </c>
      <c r="I27" s="125">
        <v>21</v>
      </c>
      <c r="J27" s="2"/>
    </row>
    <row r="28" spans="1:10" ht="15.75">
      <c r="A28" s="125">
        <v>22</v>
      </c>
      <c r="B28" s="129" t="s">
        <v>17</v>
      </c>
      <c r="C28" s="71" t="s">
        <v>118</v>
      </c>
      <c r="D28" s="72" t="s">
        <v>65</v>
      </c>
      <c r="E28" s="84" t="s">
        <v>119</v>
      </c>
      <c r="F28" s="73">
        <v>0.034571759259259253</v>
      </c>
      <c r="G28" s="73">
        <v>0.02415509259259259</v>
      </c>
      <c r="H28" s="73">
        <v>0.010416666666666664</v>
      </c>
      <c r="I28" s="125">
        <v>22</v>
      </c>
      <c r="J28" s="2"/>
    </row>
    <row r="29" spans="1:10" ht="15.75">
      <c r="A29" s="125">
        <v>23</v>
      </c>
      <c r="B29" s="129" t="s">
        <v>20</v>
      </c>
      <c r="C29" s="71" t="s">
        <v>69</v>
      </c>
      <c r="D29" s="72" t="s">
        <v>65</v>
      </c>
      <c r="E29" s="84" t="s">
        <v>70</v>
      </c>
      <c r="F29" s="73">
        <v>0.03868055555555556</v>
      </c>
      <c r="G29" s="73">
        <v>0.028125</v>
      </c>
      <c r="H29" s="73">
        <v>0.010555555555555558</v>
      </c>
      <c r="I29" s="125">
        <v>23</v>
      </c>
      <c r="J29" s="2"/>
    </row>
    <row r="30" spans="1:10" ht="15.75">
      <c r="A30" s="125">
        <v>24</v>
      </c>
      <c r="B30" s="129" t="s">
        <v>17</v>
      </c>
      <c r="C30" s="71" t="s">
        <v>120</v>
      </c>
      <c r="D30" s="72" t="s">
        <v>65</v>
      </c>
      <c r="E30" s="84" t="s">
        <v>121</v>
      </c>
      <c r="F30" s="73">
        <v>0.04635416666666667</v>
      </c>
      <c r="G30" s="73">
        <v>0.034571759259259253</v>
      </c>
      <c r="H30" s="73">
        <v>0.011782407407407415</v>
      </c>
      <c r="I30" s="125">
        <v>24</v>
      </c>
      <c r="J30" s="2"/>
    </row>
    <row r="32" spans="1:10" ht="15">
      <c r="A32" s="166" t="s">
        <v>243</v>
      </c>
      <c r="B32" s="166"/>
      <c r="C32" s="166"/>
      <c r="D32" s="166"/>
      <c r="E32" s="166"/>
      <c r="F32" s="166"/>
      <c r="G32" s="166"/>
      <c r="H32" s="166"/>
      <c r="I32" s="166"/>
      <c r="J32" s="166"/>
    </row>
    <row r="34" spans="1:10" ht="15">
      <c r="A34" s="166" t="s">
        <v>28</v>
      </c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5">
      <c r="A35" s="122"/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15">
      <c r="A36" s="122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ht="15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9" spans="1:10" ht="30" customHeight="1">
      <c r="A39" s="185" t="s">
        <v>48</v>
      </c>
      <c r="B39" s="185"/>
      <c r="C39" s="185"/>
      <c r="D39" s="185"/>
      <c r="E39" s="185"/>
      <c r="F39" s="185"/>
      <c r="G39" s="185"/>
      <c r="H39" s="185"/>
      <c r="I39" s="185"/>
      <c r="J39" s="185"/>
    </row>
    <row r="40" spans="1:10" ht="15">
      <c r="A40" s="187" t="s">
        <v>30</v>
      </c>
      <c r="B40" s="187"/>
      <c r="C40" s="187"/>
      <c r="D40" s="126"/>
      <c r="E40" s="188" t="s">
        <v>240</v>
      </c>
      <c r="F40" s="188"/>
      <c r="G40" s="188"/>
      <c r="H40" s="188"/>
      <c r="I40" s="188"/>
      <c r="J40" s="188"/>
    </row>
    <row r="41" spans="1:10" ht="33.75" customHeight="1">
      <c r="A41" s="185" t="s">
        <v>237</v>
      </c>
      <c r="B41" s="185"/>
      <c r="C41" s="185"/>
      <c r="D41" s="185"/>
      <c r="E41" s="185"/>
      <c r="F41" s="185"/>
      <c r="G41" s="185"/>
      <c r="H41" s="185"/>
      <c r="I41" s="185"/>
      <c r="J41" s="185"/>
    </row>
    <row r="42" spans="1:10" ht="18.75" customHeight="1">
      <c r="A42" s="186" t="s">
        <v>241</v>
      </c>
      <c r="B42" s="186"/>
      <c r="C42" s="186"/>
      <c r="D42" s="186"/>
      <c r="E42" s="186"/>
      <c r="F42" s="186"/>
      <c r="G42" s="186"/>
      <c r="H42" s="186"/>
      <c r="I42" s="186"/>
      <c r="J42" s="186"/>
    </row>
    <row r="44" spans="1:10" ht="31.5">
      <c r="A44" s="148" t="s">
        <v>178</v>
      </c>
      <c r="B44" s="145" t="s">
        <v>51</v>
      </c>
      <c r="C44" s="145" t="s">
        <v>52</v>
      </c>
      <c r="D44" s="145" t="s">
        <v>53</v>
      </c>
      <c r="E44" s="145" t="s">
        <v>54</v>
      </c>
      <c r="F44" s="146" t="s">
        <v>55</v>
      </c>
      <c r="G44" s="146" t="s">
        <v>56</v>
      </c>
      <c r="H44" s="146" t="s">
        <v>57</v>
      </c>
      <c r="I44" s="148" t="s">
        <v>5</v>
      </c>
      <c r="J44" s="2"/>
    </row>
    <row r="45" spans="1:10" ht="15.75">
      <c r="A45" s="125">
        <v>1</v>
      </c>
      <c r="B45" s="131" t="s">
        <v>158</v>
      </c>
      <c r="C45" s="87" t="s">
        <v>159</v>
      </c>
      <c r="D45" s="88" t="s">
        <v>60</v>
      </c>
      <c r="E45" s="132" t="s">
        <v>160</v>
      </c>
      <c r="F45" s="89">
        <v>0.0021643518518518518</v>
      </c>
      <c r="G45" s="90">
        <v>0</v>
      </c>
      <c r="H45" s="90">
        <v>0.0021643518518518518</v>
      </c>
      <c r="I45" s="125">
        <v>1</v>
      </c>
      <c r="J45" s="2"/>
    </row>
    <row r="46" spans="1:10" ht="15.75">
      <c r="A46" s="125">
        <v>2</v>
      </c>
      <c r="B46" s="131" t="s">
        <v>158</v>
      </c>
      <c r="C46" s="87" t="s">
        <v>165</v>
      </c>
      <c r="D46" s="88" t="s">
        <v>60</v>
      </c>
      <c r="E46" s="132" t="s">
        <v>166</v>
      </c>
      <c r="F46" s="89">
        <v>0.010300925925925927</v>
      </c>
      <c r="G46" s="90">
        <v>0.007870370370370371</v>
      </c>
      <c r="H46" s="90">
        <v>0.0024305555555555556</v>
      </c>
      <c r="I46" s="125">
        <v>2</v>
      </c>
      <c r="J46" s="2"/>
    </row>
    <row r="47" spans="1:10" ht="15.75">
      <c r="A47" s="125">
        <v>3</v>
      </c>
      <c r="B47" s="131" t="s">
        <v>158</v>
      </c>
      <c r="C47" s="87" t="s">
        <v>169</v>
      </c>
      <c r="D47" s="88" t="s">
        <v>60</v>
      </c>
      <c r="E47" s="132" t="s">
        <v>170</v>
      </c>
      <c r="F47" s="89">
        <v>0.01587962962962963</v>
      </c>
      <c r="G47" s="90">
        <v>0.013379629629629628</v>
      </c>
      <c r="H47" s="90">
        <v>0.0025000000000000005</v>
      </c>
      <c r="I47" s="125">
        <v>3</v>
      </c>
      <c r="J47" s="2"/>
    </row>
    <row r="48" spans="1:10" ht="15.75">
      <c r="A48" s="125">
        <v>4</v>
      </c>
      <c r="B48" s="131" t="s">
        <v>15</v>
      </c>
      <c r="C48" s="87" t="s">
        <v>148</v>
      </c>
      <c r="D48" s="88" t="s">
        <v>60</v>
      </c>
      <c r="E48" s="132" t="s">
        <v>149</v>
      </c>
      <c r="F48" s="89">
        <v>0.006053240740740741</v>
      </c>
      <c r="G48" s="90">
        <v>0.003206018518518519</v>
      </c>
      <c r="H48" s="90">
        <v>0.002847222222222222</v>
      </c>
      <c r="I48" s="125">
        <v>4</v>
      </c>
      <c r="J48" s="2"/>
    </row>
    <row r="49" spans="1:10" ht="15.75">
      <c r="A49" s="125">
        <v>5</v>
      </c>
      <c r="B49" s="131" t="s">
        <v>15</v>
      </c>
      <c r="C49" s="87" t="s">
        <v>156</v>
      </c>
      <c r="D49" s="88" t="s">
        <v>60</v>
      </c>
      <c r="E49" s="132" t="s">
        <v>157</v>
      </c>
      <c r="F49" s="89">
        <v>0.025405092592592594</v>
      </c>
      <c r="G49" s="90">
        <v>0.022199074074074076</v>
      </c>
      <c r="H49" s="90">
        <v>0.0032060185185185178</v>
      </c>
      <c r="I49" s="125">
        <v>5</v>
      </c>
      <c r="J49" s="2"/>
    </row>
    <row r="50" spans="1:10" ht="15.75">
      <c r="A50" s="125">
        <v>6</v>
      </c>
      <c r="B50" s="131" t="s">
        <v>15</v>
      </c>
      <c r="C50" s="87" t="s">
        <v>146</v>
      </c>
      <c r="D50" s="88" t="s">
        <v>60</v>
      </c>
      <c r="E50" s="132" t="s">
        <v>147</v>
      </c>
      <c r="F50" s="89">
        <v>0.003206018518518519</v>
      </c>
      <c r="G50" s="90">
        <v>0</v>
      </c>
      <c r="H50" s="90">
        <v>0.003206018518518519</v>
      </c>
      <c r="I50" s="125">
        <v>6</v>
      </c>
      <c r="J50" s="2"/>
    </row>
    <row r="51" spans="1:10" ht="15.75">
      <c r="A51" s="125">
        <v>7</v>
      </c>
      <c r="B51" s="131" t="s">
        <v>133</v>
      </c>
      <c r="C51" s="87" t="s">
        <v>138</v>
      </c>
      <c r="D51" s="88" t="s">
        <v>60</v>
      </c>
      <c r="E51" s="132" t="s">
        <v>139</v>
      </c>
      <c r="F51" s="89">
        <v>0.014849537037037036</v>
      </c>
      <c r="G51" s="90">
        <v>0.011064814814814814</v>
      </c>
      <c r="H51" s="90">
        <v>0.0037847222222222223</v>
      </c>
      <c r="I51" s="125">
        <v>7</v>
      </c>
      <c r="J51" s="2"/>
    </row>
    <row r="52" spans="1:10" ht="15.75" customHeight="1">
      <c r="A52" s="125">
        <v>8</v>
      </c>
      <c r="B52" s="129" t="s">
        <v>17</v>
      </c>
      <c r="C52" s="71" t="s">
        <v>110</v>
      </c>
      <c r="D52" s="72" t="s">
        <v>60</v>
      </c>
      <c r="E52" s="84" t="s">
        <v>111</v>
      </c>
      <c r="F52" s="73">
        <v>0.0038194444444444443</v>
      </c>
      <c r="G52" s="73">
        <v>0</v>
      </c>
      <c r="H52" s="73">
        <v>0.0038194444444444443</v>
      </c>
      <c r="I52" s="125">
        <v>8</v>
      </c>
      <c r="J52" s="2"/>
    </row>
    <row r="53" spans="1:10" ht="15.75">
      <c r="A53" s="125">
        <v>9</v>
      </c>
      <c r="B53" s="129" t="s">
        <v>85</v>
      </c>
      <c r="C53" s="79" t="s">
        <v>86</v>
      </c>
      <c r="D53" s="72" t="s">
        <v>60</v>
      </c>
      <c r="E53" s="84" t="s">
        <v>87</v>
      </c>
      <c r="F53" s="73">
        <v>0.0042824074074074075</v>
      </c>
      <c r="G53" s="73">
        <v>0</v>
      </c>
      <c r="H53" s="73">
        <v>0.0042824074074074075</v>
      </c>
      <c r="I53" s="125">
        <v>9</v>
      </c>
      <c r="J53" s="2"/>
    </row>
    <row r="54" spans="1:10" ht="15.75">
      <c r="A54" s="125">
        <v>10</v>
      </c>
      <c r="B54" s="129" t="s">
        <v>20</v>
      </c>
      <c r="C54" s="71" t="s">
        <v>62</v>
      </c>
      <c r="D54" s="72" t="s">
        <v>60</v>
      </c>
      <c r="E54" s="84" t="s">
        <v>63</v>
      </c>
      <c r="F54" s="73">
        <v>0.011226851851851854</v>
      </c>
      <c r="G54" s="73">
        <v>0.0066782407407407415</v>
      </c>
      <c r="H54" s="73">
        <v>0.004548611111111113</v>
      </c>
      <c r="I54" s="125">
        <v>10</v>
      </c>
      <c r="J54" s="2"/>
    </row>
    <row r="55" spans="1:10" ht="15.75">
      <c r="A55" s="125">
        <v>11</v>
      </c>
      <c r="B55" s="131" t="s">
        <v>133</v>
      </c>
      <c r="C55" s="87" t="s">
        <v>144</v>
      </c>
      <c r="D55" s="88" t="s">
        <v>60</v>
      </c>
      <c r="E55" s="132" t="s">
        <v>145</v>
      </c>
      <c r="F55" s="89">
        <v>0.03356481481481482</v>
      </c>
      <c r="G55" s="90">
        <v>0.028935185185185185</v>
      </c>
      <c r="H55" s="90">
        <v>0.004629629629629633</v>
      </c>
      <c r="I55" s="125">
        <v>11</v>
      </c>
      <c r="J55" s="2"/>
    </row>
    <row r="56" spans="1:10" ht="15.75">
      <c r="A56" s="125">
        <v>12</v>
      </c>
      <c r="B56" s="131" t="s">
        <v>133</v>
      </c>
      <c r="C56" s="87" t="s">
        <v>142</v>
      </c>
      <c r="D56" s="88" t="s">
        <v>60</v>
      </c>
      <c r="E56" s="132" t="s">
        <v>143</v>
      </c>
      <c r="F56" s="89">
        <v>0.028935185185185185</v>
      </c>
      <c r="G56" s="90">
        <v>0.024189814814814817</v>
      </c>
      <c r="H56" s="90">
        <v>0.0047453703703703685</v>
      </c>
      <c r="I56" s="125">
        <v>12</v>
      </c>
      <c r="J56" s="2"/>
    </row>
    <row r="57" spans="1:10" ht="15.75">
      <c r="A57" s="125">
        <v>13</v>
      </c>
      <c r="B57" s="129" t="s">
        <v>20</v>
      </c>
      <c r="C57" s="71" t="s">
        <v>71</v>
      </c>
      <c r="D57" s="72" t="s">
        <v>60</v>
      </c>
      <c r="E57" s="84" t="s">
        <v>72</v>
      </c>
      <c r="F57" s="73">
        <v>0.04366898148148148</v>
      </c>
      <c r="G57" s="73">
        <v>0.03868055555555556</v>
      </c>
      <c r="H57" s="73">
        <v>0.004988425925925924</v>
      </c>
      <c r="I57" s="125">
        <v>13</v>
      </c>
      <c r="J57" s="2"/>
    </row>
    <row r="58" spans="1:10" ht="15.75">
      <c r="A58" s="125">
        <v>14</v>
      </c>
      <c r="B58" s="129" t="s">
        <v>17</v>
      </c>
      <c r="C58" s="71" t="s">
        <v>112</v>
      </c>
      <c r="D58" s="72" t="s">
        <v>60</v>
      </c>
      <c r="E58" s="84" t="s">
        <v>113</v>
      </c>
      <c r="F58" s="73">
        <v>0.009317129629629628</v>
      </c>
      <c r="G58" s="73">
        <v>0.0038194444444444443</v>
      </c>
      <c r="H58" s="73">
        <v>0.005497685185185184</v>
      </c>
      <c r="I58" s="125">
        <v>14</v>
      </c>
      <c r="J58" s="2"/>
    </row>
    <row r="59" spans="1:10" ht="15.75">
      <c r="A59" s="125">
        <v>15</v>
      </c>
      <c r="B59" s="131" t="s">
        <v>133</v>
      </c>
      <c r="C59" s="87" t="s">
        <v>136</v>
      </c>
      <c r="D59" s="88" t="s">
        <v>60</v>
      </c>
      <c r="E59" s="132" t="s">
        <v>137</v>
      </c>
      <c r="F59" s="89">
        <v>0.011064814814814814</v>
      </c>
      <c r="G59" s="90">
        <v>0.00537037037037037</v>
      </c>
      <c r="H59" s="90">
        <v>0.005694444444444444</v>
      </c>
      <c r="I59" s="125">
        <v>15</v>
      </c>
      <c r="J59" s="2"/>
    </row>
    <row r="60" spans="1:10" ht="15.75">
      <c r="A60" s="125">
        <v>16</v>
      </c>
      <c r="B60" s="131" t="s">
        <v>15</v>
      </c>
      <c r="C60" s="87" t="s">
        <v>154</v>
      </c>
      <c r="D60" s="88" t="s">
        <v>60</v>
      </c>
      <c r="E60" s="132" t="s">
        <v>155</v>
      </c>
      <c r="F60" s="89">
        <v>0.022199074074074076</v>
      </c>
      <c r="G60" s="90">
        <v>0.016249999999999997</v>
      </c>
      <c r="H60" s="90">
        <v>0.005949074074074079</v>
      </c>
      <c r="I60" s="125">
        <v>16</v>
      </c>
      <c r="J60" s="2"/>
    </row>
    <row r="61" spans="1:10" ht="15.75">
      <c r="A61" s="125">
        <v>17</v>
      </c>
      <c r="B61" s="129" t="s">
        <v>85</v>
      </c>
      <c r="C61" s="79" t="s">
        <v>94</v>
      </c>
      <c r="D61" s="72" t="s">
        <v>60</v>
      </c>
      <c r="E61" s="84" t="s">
        <v>95</v>
      </c>
      <c r="F61" s="73">
        <v>0.033368055555555554</v>
      </c>
      <c r="G61" s="73">
        <v>0.02736111111111111</v>
      </c>
      <c r="H61" s="73">
        <v>0.006006944444444443</v>
      </c>
      <c r="I61" s="125">
        <v>17</v>
      </c>
      <c r="J61" s="2"/>
    </row>
    <row r="62" spans="1:10" ht="15.75">
      <c r="A62" s="125">
        <v>18</v>
      </c>
      <c r="B62" s="129" t="s">
        <v>19</v>
      </c>
      <c r="C62" s="79" t="s">
        <v>98</v>
      </c>
      <c r="D62" s="72" t="s">
        <v>60</v>
      </c>
      <c r="E62" s="84" t="s">
        <v>99</v>
      </c>
      <c r="F62" s="73">
        <v>0.0060416666666666665</v>
      </c>
      <c r="G62" s="73">
        <v>0</v>
      </c>
      <c r="H62" s="73">
        <v>0.0060416666666666665</v>
      </c>
      <c r="I62" s="125">
        <v>18</v>
      </c>
      <c r="J62" s="2"/>
    </row>
    <row r="63" spans="1:10" ht="15.75">
      <c r="A63" s="125">
        <v>19</v>
      </c>
      <c r="B63" s="129" t="s">
        <v>85</v>
      </c>
      <c r="C63" s="79" t="s">
        <v>96</v>
      </c>
      <c r="D63" s="72" t="s">
        <v>60</v>
      </c>
      <c r="E63" s="84" t="s">
        <v>97</v>
      </c>
      <c r="F63" s="73">
        <v>0.03982638888888889</v>
      </c>
      <c r="G63" s="73">
        <v>0.033368055555555554</v>
      </c>
      <c r="H63" s="73">
        <v>0.006458333333333337</v>
      </c>
      <c r="I63" s="125">
        <v>19</v>
      </c>
      <c r="J63" s="2"/>
    </row>
    <row r="64" spans="1:10" ht="15.75">
      <c r="A64" s="125">
        <v>20</v>
      </c>
      <c r="B64" s="129" t="s">
        <v>17</v>
      </c>
      <c r="C64" s="71" t="s">
        <v>116</v>
      </c>
      <c r="D64" s="72" t="s">
        <v>60</v>
      </c>
      <c r="E64" s="84" t="s">
        <v>117</v>
      </c>
      <c r="F64" s="73">
        <v>0.02415509259259259</v>
      </c>
      <c r="G64" s="73">
        <v>0.017534722222222222</v>
      </c>
      <c r="H64" s="73">
        <v>0.006620370370370367</v>
      </c>
      <c r="I64" s="125">
        <v>20</v>
      </c>
      <c r="J64" s="2"/>
    </row>
    <row r="65" spans="1:10" ht="15.75">
      <c r="A65" s="125">
        <v>21</v>
      </c>
      <c r="B65" s="129" t="s">
        <v>20</v>
      </c>
      <c r="C65" s="71" t="s">
        <v>59</v>
      </c>
      <c r="D65" s="72" t="s">
        <v>60</v>
      </c>
      <c r="E65" s="84" t="s">
        <v>61</v>
      </c>
      <c r="F65" s="73">
        <v>0.0066782407407407415</v>
      </c>
      <c r="G65" s="73">
        <v>0</v>
      </c>
      <c r="H65" s="73">
        <v>0.0066782407407407415</v>
      </c>
      <c r="I65" s="125">
        <v>21</v>
      </c>
      <c r="J65" s="2"/>
    </row>
    <row r="66" spans="1:10" ht="15.75">
      <c r="A66" s="125">
        <v>22</v>
      </c>
      <c r="B66" s="129" t="s">
        <v>22</v>
      </c>
      <c r="C66" s="71" t="s">
        <v>81</v>
      </c>
      <c r="D66" s="72" t="s">
        <v>60</v>
      </c>
      <c r="E66" s="84" t="s">
        <v>82</v>
      </c>
      <c r="F66" s="73">
        <v>0.03703703703703704</v>
      </c>
      <c r="G66" s="73">
        <v>0.030208333333333334</v>
      </c>
      <c r="H66" s="73">
        <v>0.006828703703703708</v>
      </c>
      <c r="I66" s="125">
        <v>22</v>
      </c>
      <c r="J66" s="2"/>
    </row>
    <row r="67" spans="1:10" ht="15.75">
      <c r="A67" s="125">
        <v>23</v>
      </c>
      <c r="B67" s="129" t="s">
        <v>22</v>
      </c>
      <c r="C67" s="71" t="s">
        <v>73</v>
      </c>
      <c r="D67" s="72" t="s">
        <v>60</v>
      </c>
      <c r="E67" s="84" t="s">
        <v>74</v>
      </c>
      <c r="F67" s="73">
        <v>0.007569444444444445</v>
      </c>
      <c r="G67" s="73">
        <v>0</v>
      </c>
      <c r="H67" s="73">
        <v>0.007569444444444445</v>
      </c>
      <c r="I67" s="125">
        <v>23</v>
      </c>
      <c r="J67" s="2"/>
    </row>
    <row r="68" spans="1:10" ht="15.75">
      <c r="A68" s="125">
        <v>24</v>
      </c>
      <c r="B68" s="129" t="s">
        <v>122</v>
      </c>
      <c r="C68" s="71" t="s">
        <v>132</v>
      </c>
      <c r="D68" s="72" t="s">
        <v>60</v>
      </c>
      <c r="E68" s="84" t="s">
        <v>130</v>
      </c>
      <c r="F68" s="73">
        <v>0.05254629629629629</v>
      </c>
      <c r="G68" s="73">
        <v>0.044756944444444446</v>
      </c>
      <c r="H68" s="73">
        <v>0.007789351851851846</v>
      </c>
      <c r="I68" s="125">
        <v>24</v>
      </c>
      <c r="J68" s="2"/>
    </row>
    <row r="69" spans="1:10" ht="15" customHeight="1">
      <c r="A69" s="125">
        <v>25</v>
      </c>
      <c r="B69" s="129" t="s">
        <v>22</v>
      </c>
      <c r="C69" s="77" t="s">
        <v>83</v>
      </c>
      <c r="D69" s="72" t="s">
        <v>60</v>
      </c>
      <c r="E69" s="84" t="s">
        <v>84</v>
      </c>
      <c r="F69" s="73">
        <v>0.04510416666666667</v>
      </c>
      <c r="G69" s="73">
        <v>0.03703703703703704</v>
      </c>
      <c r="H69" s="73">
        <v>0.008067129629629625</v>
      </c>
      <c r="I69" s="125">
        <v>25</v>
      </c>
      <c r="J69" s="2"/>
    </row>
    <row r="70" spans="1:10" ht="15.75">
      <c r="A70" s="125">
        <v>26</v>
      </c>
      <c r="B70" s="129" t="s">
        <v>22</v>
      </c>
      <c r="C70" s="71" t="s">
        <v>77</v>
      </c>
      <c r="D70" s="72" t="s">
        <v>60</v>
      </c>
      <c r="E70" s="84" t="s">
        <v>78</v>
      </c>
      <c r="F70" s="73">
        <v>0.02394675925925926</v>
      </c>
      <c r="G70" s="73">
        <v>0.015486111111111112</v>
      </c>
      <c r="H70" s="73">
        <v>0.00846064814814815</v>
      </c>
      <c r="I70" s="125">
        <v>26</v>
      </c>
      <c r="J70" s="2"/>
    </row>
    <row r="71" spans="1:10" ht="15.75">
      <c r="A71" s="125">
        <v>27</v>
      </c>
      <c r="B71" s="129" t="s">
        <v>19</v>
      </c>
      <c r="C71" s="83" t="s">
        <v>108</v>
      </c>
      <c r="D71" s="72" t="s">
        <v>60</v>
      </c>
      <c r="E71" s="84" t="s">
        <v>109</v>
      </c>
      <c r="F71" s="73">
        <v>0.04793981481481482</v>
      </c>
      <c r="G71" s="73">
        <v>0.038113425925925926</v>
      </c>
      <c r="H71" s="73">
        <v>0.009826388888888891</v>
      </c>
      <c r="I71" s="125">
        <v>27</v>
      </c>
      <c r="J71" s="2"/>
    </row>
    <row r="72" spans="1:10" ht="15.75">
      <c r="A72" s="125">
        <v>28</v>
      </c>
      <c r="B72" s="129" t="s">
        <v>122</v>
      </c>
      <c r="C72" s="71" t="s">
        <v>131</v>
      </c>
      <c r="D72" s="72" t="s">
        <v>60</v>
      </c>
      <c r="E72" s="84" t="s">
        <v>128</v>
      </c>
      <c r="F72" s="73">
        <v>0.044756944444444446</v>
      </c>
      <c r="G72" s="73">
        <v>0.03436342592592593</v>
      </c>
      <c r="H72" s="73">
        <v>0.010393518518518517</v>
      </c>
      <c r="I72" s="125">
        <v>28</v>
      </c>
      <c r="J72" s="2"/>
    </row>
    <row r="73" spans="1:10" ht="15.75">
      <c r="A73" s="125">
        <v>29</v>
      </c>
      <c r="B73" s="129" t="s">
        <v>19</v>
      </c>
      <c r="C73" s="83" t="s">
        <v>106</v>
      </c>
      <c r="D73" s="72" t="s">
        <v>60</v>
      </c>
      <c r="E73" s="84" t="s">
        <v>107</v>
      </c>
      <c r="F73" s="73">
        <v>0.038113425925925926</v>
      </c>
      <c r="G73" s="73">
        <v>0.027604166666666666</v>
      </c>
      <c r="H73" s="73">
        <v>0.01050925925925926</v>
      </c>
      <c r="I73" s="125">
        <v>29</v>
      </c>
      <c r="J73" s="2"/>
    </row>
    <row r="74" spans="1:10" ht="15.75">
      <c r="A74" s="125">
        <v>30</v>
      </c>
      <c r="B74" s="129" t="s">
        <v>20</v>
      </c>
      <c r="C74" s="71" t="s">
        <v>67</v>
      </c>
      <c r="D74" s="72" t="s">
        <v>60</v>
      </c>
      <c r="E74" s="84" t="s">
        <v>68</v>
      </c>
      <c r="F74" s="73">
        <v>0.028125</v>
      </c>
      <c r="G74" s="73">
        <v>0.017280092592592593</v>
      </c>
      <c r="H74" s="73">
        <v>0.010844907407407407</v>
      </c>
      <c r="I74" s="125">
        <v>30</v>
      </c>
      <c r="J74" s="2"/>
    </row>
    <row r="76" spans="1:10" ht="15">
      <c r="A76" s="166" t="s">
        <v>243</v>
      </c>
      <c r="B76" s="166"/>
      <c r="C76" s="166"/>
      <c r="D76" s="166"/>
      <c r="E76" s="166"/>
      <c r="F76" s="166"/>
      <c r="G76" s="166"/>
      <c r="H76" s="166"/>
      <c r="I76" s="166"/>
      <c r="J76" s="166"/>
    </row>
    <row r="78" spans="1:10" ht="15">
      <c r="A78" s="166" t="s">
        <v>28</v>
      </c>
      <c r="B78" s="166"/>
      <c r="C78" s="166"/>
      <c r="D78" s="166"/>
      <c r="E78" s="166"/>
      <c r="F78" s="166"/>
      <c r="G78" s="166"/>
      <c r="H78" s="166"/>
      <c r="I78" s="166"/>
      <c r="J78" s="166"/>
    </row>
  </sheetData>
  <sheetProtection/>
  <mergeCells count="14">
    <mergeCell ref="A76:J76"/>
    <mergeCell ref="A78:J78"/>
    <mergeCell ref="A40:C40"/>
    <mergeCell ref="E40:J40"/>
    <mergeCell ref="A41:J41"/>
    <mergeCell ref="A42:J42"/>
    <mergeCell ref="A39:J39"/>
    <mergeCell ref="A4:J4"/>
    <mergeCell ref="A32:J32"/>
    <mergeCell ref="A34:J34"/>
    <mergeCell ref="A1:J1"/>
    <mergeCell ref="A2:C2"/>
    <mergeCell ref="E2:J2"/>
    <mergeCell ref="A3:J3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60" zoomScaleNormal="60" zoomScalePageLayoutView="0" workbookViewId="0" topLeftCell="A1">
      <selection activeCell="H13" sqref="H13"/>
    </sheetView>
  </sheetViews>
  <sheetFormatPr defaultColWidth="9.140625" defaultRowHeight="15"/>
  <cols>
    <col min="1" max="1" width="8.28125" style="0" customWidth="1"/>
    <col min="2" max="2" width="21.28125" style="0" customWidth="1"/>
    <col min="3" max="3" width="22.421875" style="0" customWidth="1"/>
    <col min="4" max="4" width="6.421875" style="0" customWidth="1"/>
    <col min="5" max="5" width="8.00390625" style="0" customWidth="1"/>
    <col min="6" max="6" width="9.7109375" style="0" customWidth="1"/>
    <col min="8" max="8" width="12.28125" style="0" customWidth="1"/>
    <col min="9" max="9" width="11.28125" style="0" customWidth="1"/>
  </cols>
  <sheetData>
    <row r="1" spans="1:10" ht="38.25" customHeight="1">
      <c r="A1" s="185" t="s">
        <v>48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8.75" customHeight="1">
      <c r="A2" s="188" t="s">
        <v>30</v>
      </c>
      <c r="B2" s="188"/>
      <c r="C2" s="188"/>
      <c r="D2" s="62"/>
      <c r="E2" s="62"/>
      <c r="F2" s="63"/>
      <c r="G2" s="63"/>
      <c r="H2" s="188" t="s">
        <v>49</v>
      </c>
      <c r="I2" s="188"/>
      <c r="J2" s="188"/>
    </row>
    <row r="3" spans="1:10" ht="27.75" customHeight="1">
      <c r="A3" s="185" t="s">
        <v>50</v>
      </c>
      <c r="B3" s="185"/>
      <c r="C3" s="185"/>
      <c r="D3" s="185"/>
      <c r="E3" s="185"/>
      <c r="F3" s="185"/>
      <c r="G3" s="185"/>
      <c r="H3" s="185"/>
      <c r="I3" s="185"/>
      <c r="J3" s="185"/>
    </row>
    <row r="4" spans="1:10" ht="16.5" thickBot="1">
      <c r="A4" s="64"/>
      <c r="B4" s="65"/>
      <c r="C4" s="66"/>
      <c r="D4" s="65"/>
      <c r="E4" s="65"/>
      <c r="F4" s="65"/>
      <c r="G4" s="65"/>
      <c r="H4" s="65"/>
      <c r="I4" s="65"/>
      <c r="J4" s="65"/>
    </row>
    <row r="5" spans="1:10" ht="32.25" thickBot="1">
      <c r="A5" s="133" t="s">
        <v>33</v>
      </c>
      <c r="B5" s="134" t="s">
        <v>51</v>
      </c>
      <c r="C5" s="134" t="s">
        <v>52</v>
      </c>
      <c r="D5" s="134" t="s">
        <v>53</v>
      </c>
      <c r="E5" s="134" t="s">
        <v>54</v>
      </c>
      <c r="F5" s="135" t="s">
        <v>55</v>
      </c>
      <c r="G5" s="135" t="s">
        <v>56</v>
      </c>
      <c r="H5" s="135" t="s">
        <v>57</v>
      </c>
      <c r="I5" s="134" t="s">
        <v>58</v>
      </c>
      <c r="J5" s="136" t="s">
        <v>5</v>
      </c>
    </row>
    <row r="6" spans="1:10" ht="15.75">
      <c r="A6" s="194">
        <v>1</v>
      </c>
      <c r="B6" s="137" t="s">
        <v>158</v>
      </c>
      <c r="C6" s="91" t="s">
        <v>159</v>
      </c>
      <c r="D6" s="92" t="s">
        <v>60</v>
      </c>
      <c r="E6" s="93" t="s">
        <v>160</v>
      </c>
      <c r="F6" s="94">
        <v>0.0021643518518518518</v>
      </c>
      <c r="G6" s="95">
        <v>0</v>
      </c>
      <c r="H6" s="95">
        <f aca="true" t="shared" si="0" ref="H6:H29">F6-G6</f>
        <v>0.0021643518518518518</v>
      </c>
      <c r="I6" s="189">
        <f>H6+H7+H8+H9+H10+H11</f>
        <v>0.015532407407407406</v>
      </c>
      <c r="J6" s="208">
        <v>1</v>
      </c>
    </row>
    <row r="7" spans="1:10" ht="15.75">
      <c r="A7" s="195"/>
      <c r="B7" s="131" t="s">
        <v>158</v>
      </c>
      <c r="C7" s="87" t="s">
        <v>161</v>
      </c>
      <c r="D7" s="88" t="s">
        <v>65</v>
      </c>
      <c r="E7" s="132" t="s">
        <v>162</v>
      </c>
      <c r="F7" s="89">
        <v>0.004479166666666667</v>
      </c>
      <c r="G7" s="90">
        <f>F6</f>
        <v>0.0021643518518518518</v>
      </c>
      <c r="H7" s="90">
        <f t="shared" si="0"/>
        <v>0.002314814814814815</v>
      </c>
      <c r="I7" s="206"/>
      <c r="J7" s="209"/>
    </row>
    <row r="8" spans="1:10" ht="15.75">
      <c r="A8" s="195"/>
      <c r="B8" s="131" t="s">
        <v>158</v>
      </c>
      <c r="C8" s="87" t="s">
        <v>163</v>
      </c>
      <c r="D8" s="88" t="s">
        <v>65</v>
      </c>
      <c r="E8" s="132" t="s">
        <v>164</v>
      </c>
      <c r="F8" s="89">
        <v>0.007523148148148148</v>
      </c>
      <c r="G8" s="90">
        <f>F7</f>
        <v>0.004479166666666667</v>
      </c>
      <c r="H8" s="90">
        <f t="shared" si="0"/>
        <v>0.003043981481481481</v>
      </c>
      <c r="I8" s="206"/>
      <c r="J8" s="209"/>
    </row>
    <row r="9" spans="1:10" ht="15.75">
      <c r="A9" s="195"/>
      <c r="B9" s="131" t="s">
        <v>158</v>
      </c>
      <c r="C9" s="87" t="s">
        <v>165</v>
      </c>
      <c r="D9" s="88" t="s">
        <v>60</v>
      </c>
      <c r="E9" s="132" t="s">
        <v>166</v>
      </c>
      <c r="F9" s="89">
        <v>0.009953703703703704</v>
      </c>
      <c r="G9" s="90">
        <f>F8</f>
        <v>0.007523148148148148</v>
      </c>
      <c r="H9" s="90">
        <f t="shared" si="0"/>
        <v>0.0024305555555555565</v>
      </c>
      <c r="I9" s="206"/>
      <c r="J9" s="209"/>
    </row>
    <row r="10" spans="1:10" ht="15.75">
      <c r="A10" s="195"/>
      <c r="B10" s="131" t="s">
        <v>158</v>
      </c>
      <c r="C10" s="87" t="s">
        <v>167</v>
      </c>
      <c r="D10" s="88" t="s">
        <v>65</v>
      </c>
      <c r="E10" s="132" t="s">
        <v>168</v>
      </c>
      <c r="F10" s="89">
        <v>0.013032407407407407</v>
      </c>
      <c r="G10" s="90">
        <f>F9</f>
        <v>0.009953703703703704</v>
      </c>
      <c r="H10" s="90">
        <f t="shared" si="0"/>
        <v>0.0030787037037037033</v>
      </c>
      <c r="I10" s="206"/>
      <c r="J10" s="209"/>
    </row>
    <row r="11" spans="1:10" ht="16.5" thickBot="1">
      <c r="A11" s="196"/>
      <c r="B11" s="138" t="s">
        <v>158</v>
      </c>
      <c r="C11" s="96" t="s">
        <v>169</v>
      </c>
      <c r="D11" s="97" t="s">
        <v>60</v>
      </c>
      <c r="E11" s="139" t="s">
        <v>170</v>
      </c>
      <c r="F11" s="98">
        <v>0.015532407407407406</v>
      </c>
      <c r="G11" s="99">
        <f>F10</f>
        <v>0.013032407407407407</v>
      </c>
      <c r="H11" s="99">
        <f t="shared" si="0"/>
        <v>0.0024999999999999988</v>
      </c>
      <c r="I11" s="207"/>
      <c r="J11" s="210"/>
    </row>
    <row r="12" spans="1:10" ht="15.75">
      <c r="A12" s="194">
        <v>2</v>
      </c>
      <c r="B12" s="137" t="s">
        <v>15</v>
      </c>
      <c r="C12" s="91" t="s">
        <v>146</v>
      </c>
      <c r="D12" s="92" t="s">
        <v>60</v>
      </c>
      <c r="E12" s="93" t="s">
        <v>147</v>
      </c>
      <c r="F12" s="94">
        <v>0.003206018518518519</v>
      </c>
      <c r="G12" s="95">
        <v>0</v>
      </c>
      <c r="H12" s="95">
        <f t="shared" si="0"/>
        <v>0.003206018518518519</v>
      </c>
      <c r="I12" s="189">
        <f>SUM(H12:H17)</f>
        <v>0.025405092592592594</v>
      </c>
      <c r="J12" s="208">
        <v>2</v>
      </c>
    </row>
    <row r="13" spans="1:10" ht="15.75">
      <c r="A13" s="195"/>
      <c r="B13" s="131" t="s">
        <v>15</v>
      </c>
      <c r="C13" s="87" t="s">
        <v>148</v>
      </c>
      <c r="D13" s="88" t="s">
        <v>60</v>
      </c>
      <c r="E13" s="132" t="s">
        <v>149</v>
      </c>
      <c r="F13" s="89">
        <v>0.006053240740740741</v>
      </c>
      <c r="G13" s="90">
        <f>F12</f>
        <v>0.003206018518518519</v>
      </c>
      <c r="H13" s="90">
        <f t="shared" si="0"/>
        <v>0.002847222222222222</v>
      </c>
      <c r="I13" s="190"/>
      <c r="J13" s="209"/>
    </row>
    <row r="14" spans="1:10" ht="15.75">
      <c r="A14" s="195"/>
      <c r="B14" s="131" t="s">
        <v>15</v>
      </c>
      <c r="C14" s="87" t="s">
        <v>150</v>
      </c>
      <c r="D14" s="88" t="s">
        <v>65</v>
      </c>
      <c r="E14" s="132" t="s">
        <v>151</v>
      </c>
      <c r="F14" s="89">
        <v>0.010150462962962964</v>
      </c>
      <c r="G14" s="90">
        <f>F13</f>
        <v>0.006053240740740741</v>
      </c>
      <c r="H14" s="90">
        <f t="shared" si="0"/>
        <v>0.004097222222222223</v>
      </c>
      <c r="I14" s="190"/>
      <c r="J14" s="209"/>
    </row>
    <row r="15" spans="1:10" ht="15.75">
      <c r="A15" s="195"/>
      <c r="B15" s="131" t="s">
        <v>15</v>
      </c>
      <c r="C15" s="87" t="s">
        <v>152</v>
      </c>
      <c r="D15" s="88" t="s">
        <v>65</v>
      </c>
      <c r="E15" s="132" t="s">
        <v>153</v>
      </c>
      <c r="F15" s="89">
        <v>0.016249999999999997</v>
      </c>
      <c r="G15" s="90">
        <f>F14</f>
        <v>0.010150462962962964</v>
      </c>
      <c r="H15" s="90">
        <f t="shared" si="0"/>
        <v>0.0060995370370370335</v>
      </c>
      <c r="I15" s="190"/>
      <c r="J15" s="209"/>
    </row>
    <row r="16" spans="1:10" ht="15.75">
      <c r="A16" s="195"/>
      <c r="B16" s="131" t="s">
        <v>15</v>
      </c>
      <c r="C16" s="87" t="s">
        <v>154</v>
      </c>
      <c r="D16" s="88" t="s">
        <v>60</v>
      </c>
      <c r="E16" s="132" t="s">
        <v>155</v>
      </c>
      <c r="F16" s="89">
        <v>0.022199074074074076</v>
      </c>
      <c r="G16" s="90">
        <f>F15</f>
        <v>0.016249999999999997</v>
      </c>
      <c r="H16" s="90">
        <f t="shared" si="0"/>
        <v>0.005949074074074079</v>
      </c>
      <c r="I16" s="190"/>
      <c r="J16" s="209"/>
    </row>
    <row r="17" spans="1:10" ht="16.5" thickBot="1">
      <c r="A17" s="196"/>
      <c r="B17" s="138" t="s">
        <v>15</v>
      </c>
      <c r="C17" s="96" t="s">
        <v>156</v>
      </c>
      <c r="D17" s="97" t="s">
        <v>60</v>
      </c>
      <c r="E17" s="139" t="s">
        <v>157</v>
      </c>
      <c r="F17" s="98">
        <v>0.025405092592592594</v>
      </c>
      <c r="G17" s="99">
        <f>F16</f>
        <v>0.022199074074074076</v>
      </c>
      <c r="H17" s="99">
        <f t="shared" si="0"/>
        <v>0.0032060185185185178</v>
      </c>
      <c r="I17" s="191"/>
      <c r="J17" s="210"/>
    </row>
    <row r="18" spans="1:10" ht="15.75">
      <c r="A18" s="194">
        <v>3</v>
      </c>
      <c r="B18" s="137" t="s">
        <v>133</v>
      </c>
      <c r="C18" s="91" t="s">
        <v>134</v>
      </c>
      <c r="D18" s="92" t="s">
        <v>65</v>
      </c>
      <c r="E18" s="93" t="s">
        <v>135</v>
      </c>
      <c r="F18" s="94">
        <v>0.00537037037037037</v>
      </c>
      <c r="G18" s="95">
        <v>0</v>
      </c>
      <c r="H18" s="95">
        <f t="shared" si="0"/>
        <v>0.00537037037037037</v>
      </c>
      <c r="I18" s="189">
        <f>SUM(H18:H23)</f>
        <v>0.03356481481481482</v>
      </c>
      <c r="J18" s="208">
        <v>3</v>
      </c>
    </row>
    <row r="19" spans="1:10" ht="15.75">
      <c r="A19" s="195"/>
      <c r="B19" s="131" t="s">
        <v>133</v>
      </c>
      <c r="C19" s="87" t="s">
        <v>136</v>
      </c>
      <c r="D19" s="88" t="s">
        <v>60</v>
      </c>
      <c r="E19" s="132" t="s">
        <v>137</v>
      </c>
      <c r="F19" s="89">
        <v>0.011064814814814814</v>
      </c>
      <c r="G19" s="90">
        <f>F18</f>
        <v>0.00537037037037037</v>
      </c>
      <c r="H19" s="90">
        <f t="shared" si="0"/>
        <v>0.005694444444444444</v>
      </c>
      <c r="I19" s="190"/>
      <c r="J19" s="209"/>
    </row>
    <row r="20" spans="1:10" ht="15.75">
      <c r="A20" s="195"/>
      <c r="B20" s="131" t="s">
        <v>133</v>
      </c>
      <c r="C20" s="87" t="s">
        <v>138</v>
      </c>
      <c r="D20" s="88" t="s">
        <v>60</v>
      </c>
      <c r="E20" s="132" t="s">
        <v>139</v>
      </c>
      <c r="F20" s="89">
        <v>0.014849537037037036</v>
      </c>
      <c r="G20" s="90">
        <f>F19</f>
        <v>0.011064814814814814</v>
      </c>
      <c r="H20" s="90">
        <f t="shared" si="0"/>
        <v>0.0037847222222222223</v>
      </c>
      <c r="I20" s="190"/>
      <c r="J20" s="209"/>
    </row>
    <row r="21" spans="1:10" ht="15.75">
      <c r="A21" s="195"/>
      <c r="B21" s="131" t="s">
        <v>133</v>
      </c>
      <c r="C21" s="87" t="s">
        <v>140</v>
      </c>
      <c r="D21" s="88" t="s">
        <v>65</v>
      </c>
      <c r="E21" s="132" t="s">
        <v>141</v>
      </c>
      <c r="F21" s="89">
        <v>0.024189814814814817</v>
      </c>
      <c r="G21" s="90">
        <f>F20</f>
        <v>0.014849537037037036</v>
      </c>
      <c r="H21" s="90">
        <f t="shared" si="0"/>
        <v>0.00934027777777778</v>
      </c>
      <c r="I21" s="190"/>
      <c r="J21" s="209"/>
    </row>
    <row r="22" spans="1:10" ht="15.75">
      <c r="A22" s="195"/>
      <c r="B22" s="131" t="s">
        <v>133</v>
      </c>
      <c r="C22" s="87" t="s">
        <v>142</v>
      </c>
      <c r="D22" s="88" t="s">
        <v>60</v>
      </c>
      <c r="E22" s="132" t="s">
        <v>143</v>
      </c>
      <c r="F22" s="89">
        <v>0.028935185185185185</v>
      </c>
      <c r="G22" s="90">
        <f>F21</f>
        <v>0.024189814814814817</v>
      </c>
      <c r="H22" s="90">
        <f t="shared" si="0"/>
        <v>0.0047453703703703685</v>
      </c>
      <c r="I22" s="190"/>
      <c r="J22" s="209"/>
    </row>
    <row r="23" spans="1:10" ht="16.5" thickBot="1">
      <c r="A23" s="196"/>
      <c r="B23" s="138" t="s">
        <v>133</v>
      </c>
      <c r="C23" s="96" t="s">
        <v>144</v>
      </c>
      <c r="D23" s="97" t="s">
        <v>60</v>
      </c>
      <c r="E23" s="139" t="s">
        <v>145</v>
      </c>
      <c r="F23" s="98">
        <v>0.03356481481481482</v>
      </c>
      <c r="G23" s="99">
        <f>F22</f>
        <v>0.028935185185185185</v>
      </c>
      <c r="H23" s="99">
        <f t="shared" si="0"/>
        <v>0.004629629629629633</v>
      </c>
      <c r="I23" s="191"/>
      <c r="J23" s="210"/>
    </row>
    <row r="24" spans="1:10" ht="15.75">
      <c r="A24" s="194">
        <v>4</v>
      </c>
      <c r="B24" s="140" t="s">
        <v>85</v>
      </c>
      <c r="C24" s="82" t="s">
        <v>86</v>
      </c>
      <c r="D24" s="68" t="s">
        <v>60</v>
      </c>
      <c r="E24" s="69" t="s">
        <v>87</v>
      </c>
      <c r="F24" s="70">
        <v>0.0042824074074074075</v>
      </c>
      <c r="G24" s="70">
        <v>0</v>
      </c>
      <c r="H24" s="70">
        <f t="shared" si="0"/>
        <v>0.0042824074074074075</v>
      </c>
      <c r="I24" s="197">
        <f>SUM(H24:H29)</f>
        <v>0.03982638888888889</v>
      </c>
      <c r="J24" s="208">
        <v>4</v>
      </c>
    </row>
    <row r="25" spans="1:10" ht="15.75">
      <c r="A25" s="195"/>
      <c r="B25" s="129" t="s">
        <v>85</v>
      </c>
      <c r="C25" s="79" t="s">
        <v>88</v>
      </c>
      <c r="D25" s="72" t="s">
        <v>65</v>
      </c>
      <c r="E25" s="84" t="s">
        <v>89</v>
      </c>
      <c r="F25" s="73">
        <v>0.01258101851851852</v>
      </c>
      <c r="G25" s="73">
        <f>F24</f>
        <v>0.0042824074074074075</v>
      </c>
      <c r="H25" s="73">
        <f t="shared" si="0"/>
        <v>0.00829861111111111</v>
      </c>
      <c r="I25" s="198"/>
      <c r="J25" s="209"/>
    </row>
    <row r="26" spans="1:10" ht="15.75">
      <c r="A26" s="195"/>
      <c r="B26" s="129" t="s">
        <v>85</v>
      </c>
      <c r="C26" s="79" t="s">
        <v>90</v>
      </c>
      <c r="D26" s="72" t="s">
        <v>65</v>
      </c>
      <c r="E26" s="84" t="s">
        <v>91</v>
      </c>
      <c r="F26" s="73">
        <v>0.020497685185185185</v>
      </c>
      <c r="G26" s="73">
        <f>F25</f>
        <v>0.01258101851851852</v>
      </c>
      <c r="H26" s="73">
        <f t="shared" si="0"/>
        <v>0.007916666666666666</v>
      </c>
      <c r="I26" s="198"/>
      <c r="J26" s="209"/>
    </row>
    <row r="27" spans="1:10" ht="15.75">
      <c r="A27" s="195"/>
      <c r="B27" s="129" t="s">
        <v>85</v>
      </c>
      <c r="C27" s="79" t="s">
        <v>92</v>
      </c>
      <c r="D27" s="72" t="s">
        <v>65</v>
      </c>
      <c r="E27" s="84" t="s">
        <v>93</v>
      </c>
      <c r="F27" s="73">
        <v>0.02736111111111111</v>
      </c>
      <c r="G27" s="73">
        <f>F26</f>
        <v>0.020497685185185185</v>
      </c>
      <c r="H27" s="73">
        <f t="shared" si="0"/>
        <v>0.006863425925925926</v>
      </c>
      <c r="I27" s="198"/>
      <c r="J27" s="209"/>
    </row>
    <row r="28" spans="1:10" ht="15.75">
      <c r="A28" s="195"/>
      <c r="B28" s="129" t="s">
        <v>85</v>
      </c>
      <c r="C28" s="79" t="s">
        <v>94</v>
      </c>
      <c r="D28" s="72" t="s">
        <v>60</v>
      </c>
      <c r="E28" s="84" t="s">
        <v>95</v>
      </c>
      <c r="F28" s="73">
        <v>0.033368055555555554</v>
      </c>
      <c r="G28" s="73">
        <f>F27</f>
        <v>0.02736111111111111</v>
      </c>
      <c r="H28" s="73">
        <f t="shared" si="0"/>
        <v>0.006006944444444443</v>
      </c>
      <c r="I28" s="198"/>
      <c r="J28" s="209"/>
    </row>
    <row r="29" spans="1:10" ht="16.5" thickBot="1">
      <c r="A29" s="196"/>
      <c r="B29" s="141" t="s">
        <v>85</v>
      </c>
      <c r="C29" s="142" t="s">
        <v>96</v>
      </c>
      <c r="D29" s="75" t="s">
        <v>60</v>
      </c>
      <c r="E29" s="86" t="s">
        <v>97</v>
      </c>
      <c r="F29" s="76">
        <v>0.03982638888888889</v>
      </c>
      <c r="G29" s="76">
        <f>F28</f>
        <v>0.033368055555555554</v>
      </c>
      <c r="H29" s="76">
        <f t="shared" si="0"/>
        <v>0.006458333333333337</v>
      </c>
      <c r="I29" s="199"/>
      <c r="J29" s="210"/>
    </row>
    <row r="30" spans="1:10" ht="15.75">
      <c r="A30" s="194">
        <v>5</v>
      </c>
      <c r="B30" s="140" t="s">
        <v>20</v>
      </c>
      <c r="C30" s="67" t="s">
        <v>59</v>
      </c>
      <c r="D30" s="68" t="s">
        <v>60</v>
      </c>
      <c r="E30" s="69" t="s">
        <v>61</v>
      </c>
      <c r="F30" s="70">
        <v>0.0066782407407407415</v>
      </c>
      <c r="G30" s="70">
        <v>0</v>
      </c>
      <c r="H30" s="70">
        <f aca="true" t="shared" si="1" ref="H30:H59">F30-G30</f>
        <v>0.0066782407407407415</v>
      </c>
      <c r="I30" s="197">
        <f>SUM(H30:H35)</f>
        <v>0.04366898148148148</v>
      </c>
      <c r="J30" s="200">
        <v>5</v>
      </c>
    </row>
    <row r="31" spans="1:10" ht="15.75">
      <c r="A31" s="195"/>
      <c r="B31" s="129" t="s">
        <v>20</v>
      </c>
      <c r="C31" s="71" t="s">
        <v>62</v>
      </c>
      <c r="D31" s="72" t="s">
        <v>60</v>
      </c>
      <c r="E31" s="84" t="s">
        <v>63</v>
      </c>
      <c r="F31" s="73">
        <v>0.011226851851851854</v>
      </c>
      <c r="G31" s="73">
        <f>F30</f>
        <v>0.0066782407407407415</v>
      </c>
      <c r="H31" s="73">
        <f t="shared" si="1"/>
        <v>0.004548611111111113</v>
      </c>
      <c r="I31" s="198"/>
      <c r="J31" s="201"/>
    </row>
    <row r="32" spans="1:10" ht="15.75">
      <c r="A32" s="195"/>
      <c r="B32" s="129" t="s">
        <v>20</v>
      </c>
      <c r="C32" s="71" t="s">
        <v>64</v>
      </c>
      <c r="D32" s="72" t="s">
        <v>65</v>
      </c>
      <c r="E32" s="84" t="s">
        <v>66</v>
      </c>
      <c r="F32" s="73">
        <v>0.017280092592592593</v>
      </c>
      <c r="G32" s="73">
        <f>F31</f>
        <v>0.011226851851851854</v>
      </c>
      <c r="H32" s="73">
        <f t="shared" si="1"/>
        <v>0.006053240740740739</v>
      </c>
      <c r="I32" s="198"/>
      <c r="J32" s="201"/>
    </row>
    <row r="33" spans="1:10" ht="15.75">
      <c r="A33" s="195"/>
      <c r="B33" s="129" t="s">
        <v>20</v>
      </c>
      <c r="C33" s="71" t="s">
        <v>67</v>
      </c>
      <c r="D33" s="72" t="s">
        <v>60</v>
      </c>
      <c r="E33" s="84" t="s">
        <v>68</v>
      </c>
      <c r="F33" s="73">
        <v>0.028125</v>
      </c>
      <c r="G33" s="73">
        <f>F32</f>
        <v>0.017280092592592593</v>
      </c>
      <c r="H33" s="73">
        <f t="shared" si="1"/>
        <v>0.010844907407407407</v>
      </c>
      <c r="I33" s="198"/>
      <c r="J33" s="201"/>
    </row>
    <row r="34" spans="1:10" ht="15.75">
      <c r="A34" s="195"/>
      <c r="B34" s="129" t="s">
        <v>20</v>
      </c>
      <c r="C34" s="71" t="s">
        <v>69</v>
      </c>
      <c r="D34" s="72" t="s">
        <v>65</v>
      </c>
      <c r="E34" s="84" t="s">
        <v>70</v>
      </c>
      <c r="F34" s="73">
        <v>0.03868055555555556</v>
      </c>
      <c r="G34" s="73">
        <f>F33</f>
        <v>0.028125</v>
      </c>
      <c r="H34" s="73">
        <f t="shared" si="1"/>
        <v>0.010555555555555558</v>
      </c>
      <c r="I34" s="198"/>
      <c r="J34" s="201"/>
    </row>
    <row r="35" spans="1:10" ht="16.5" thickBot="1">
      <c r="A35" s="203"/>
      <c r="B35" s="130" t="s">
        <v>20</v>
      </c>
      <c r="C35" s="143" t="s">
        <v>71</v>
      </c>
      <c r="D35" s="80" t="s">
        <v>60</v>
      </c>
      <c r="E35" s="144" t="s">
        <v>72</v>
      </c>
      <c r="F35" s="81">
        <v>0.04366898148148148</v>
      </c>
      <c r="G35" s="81">
        <f>F34</f>
        <v>0.03868055555555556</v>
      </c>
      <c r="H35" s="81">
        <f t="shared" si="1"/>
        <v>0.004988425925925924</v>
      </c>
      <c r="I35" s="204"/>
      <c r="J35" s="205"/>
    </row>
    <row r="36" spans="1:10" ht="15.75">
      <c r="A36" s="194">
        <v>6</v>
      </c>
      <c r="B36" s="140" t="s">
        <v>22</v>
      </c>
      <c r="C36" s="67" t="s">
        <v>73</v>
      </c>
      <c r="D36" s="68" t="s">
        <v>60</v>
      </c>
      <c r="E36" s="69" t="s">
        <v>74</v>
      </c>
      <c r="F36" s="70">
        <v>0.007569444444444445</v>
      </c>
      <c r="G36" s="70">
        <v>0</v>
      </c>
      <c r="H36" s="70">
        <f t="shared" si="1"/>
        <v>0.007569444444444445</v>
      </c>
      <c r="I36" s="197">
        <f>SUM(H36:H41)</f>
        <v>0.04510416666666667</v>
      </c>
      <c r="J36" s="200">
        <v>6</v>
      </c>
    </row>
    <row r="37" spans="1:10" ht="18" customHeight="1">
      <c r="A37" s="195"/>
      <c r="B37" s="129" t="s">
        <v>22</v>
      </c>
      <c r="C37" s="77" t="s">
        <v>75</v>
      </c>
      <c r="D37" s="72" t="s">
        <v>65</v>
      </c>
      <c r="E37" s="84" t="s">
        <v>76</v>
      </c>
      <c r="F37" s="73">
        <v>0.015486111111111112</v>
      </c>
      <c r="G37" s="73">
        <f>F36</f>
        <v>0.007569444444444445</v>
      </c>
      <c r="H37" s="73">
        <f t="shared" si="1"/>
        <v>0.007916666666666667</v>
      </c>
      <c r="I37" s="198"/>
      <c r="J37" s="201"/>
    </row>
    <row r="38" spans="1:10" ht="15.75">
      <c r="A38" s="195"/>
      <c r="B38" s="129" t="s">
        <v>22</v>
      </c>
      <c r="C38" s="71" t="s">
        <v>77</v>
      </c>
      <c r="D38" s="72" t="s">
        <v>60</v>
      </c>
      <c r="E38" s="84" t="s">
        <v>78</v>
      </c>
      <c r="F38" s="73">
        <v>0.02394675925925926</v>
      </c>
      <c r="G38" s="73">
        <f>F37</f>
        <v>0.015486111111111112</v>
      </c>
      <c r="H38" s="73">
        <f t="shared" si="1"/>
        <v>0.00846064814814815</v>
      </c>
      <c r="I38" s="198"/>
      <c r="J38" s="201"/>
    </row>
    <row r="39" spans="1:10" ht="18" customHeight="1">
      <c r="A39" s="195"/>
      <c r="B39" s="129" t="s">
        <v>22</v>
      </c>
      <c r="C39" s="77" t="s">
        <v>79</v>
      </c>
      <c r="D39" s="72" t="s">
        <v>65</v>
      </c>
      <c r="E39" s="84" t="s">
        <v>80</v>
      </c>
      <c r="F39" s="73">
        <v>0.030208333333333334</v>
      </c>
      <c r="G39" s="73">
        <f>F38</f>
        <v>0.02394675925925926</v>
      </c>
      <c r="H39" s="73">
        <f t="shared" si="1"/>
        <v>0.006261574074074072</v>
      </c>
      <c r="I39" s="198"/>
      <c r="J39" s="201"/>
    </row>
    <row r="40" spans="1:10" ht="15.75">
      <c r="A40" s="195"/>
      <c r="B40" s="129" t="s">
        <v>22</v>
      </c>
      <c r="C40" s="71" t="s">
        <v>81</v>
      </c>
      <c r="D40" s="72" t="s">
        <v>60</v>
      </c>
      <c r="E40" s="84" t="s">
        <v>82</v>
      </c>
      <c r="F40" s="73">
        <v>0.03703703703703704</v>
      </c>
      <c r="G40" s="73">
        <f>F39</f>
        <v>0.030208333333333334</v>
      </c>
      <c r="H40" s="73">
        <f t="shared" si="1"/>
        <v>0.006828703703703708</v>
      </c>
      <c r="I40" s="198"/>
      <c r="J40" s="201"/>
    </row>
    <row r="41" spans="1:10" ht="18.75" customHeight="1" thickBot="1">
      <c r="A41" s="196"/>
      <c r="B41" s="141" t="s">
        <v>22</v>
      </c>
      <c r="C41" s="78" t="s">
        <v>83</v>
      </c>
      <c r="D41" s="75" t="s">
        <v>60</v>
      </c>
      <c r="E41" s="86" t="s">
        <v>84</v>
      </c>
      <c r="F41" s="76">
        <v>0.04510416666666667</v>
      </c>
      <c r="G41" s="76">
        <f>F40</f>
        <v>0.03703703703703704</v>
      </c>
      <c r="H41" s="76">
        <f t="shared" si="1"/>
        <v>0.008067129629629625</v>
      </c>
      <c r="I41" s="199"/>
      <c r="J41" s="202"/>
    </row>
    <row r="42" spans="1:10" ht="15.75">
      <c r="A42" s="194">
        <v>7</v>
      </c>
      <c r="B42" s="140" t="s">
        <v>17</v>
      </c>
      <c r="C42" s="67" t="s">
        <v>110</v>
      </c>
      <c r="D42" s="68" t="s">
        <v>60</v>
      </c>
      <c r="E42" s="69" t="s">
        <v>111</v>
      </c>
      <c r="F42" s="70">
        <v>0.0038194444444444443</v>
      </c>
      <c r="G42" s="70">
        <v>0</v>
      </c>
      <c r="H42" s="70">
        <f aca="true" t="shared" si="2" ref="H42:H47">F42-G42</f>
        <v>0.0038194444444444443</v>
      </c>
      <c r="I42" s="197">
        <f>SUM(H42:H47)</f>
        <v>0.04635416666666667</v>
      </c>
      <c r="J42" s="200">
        <v>7</v>
      </c>
    </row>
    <row r="43" spans="1:10" ht="15.75">
      <c r="A43" s="195"/>
      <c r="B43" s="129" t="s">
        <v>17</v>
      </c>
      <c r="C43" s="71" t="s">
        <v>112</v>
      </c>
      <c r="D43" s="72" t="s">
        <v>60</v>
      </c>
      <c r="E43" s="84" t="s">
        <v>113</v>
      </c>
      <c r="F43" s="73">
        <v>0.009317129629629628</v>
      </c>
      <c r="G43" s="73">
        <f>F42</f>
        <v>0.0038194444444444443</v>
      </c>
      <c r="H43" s="73">
        <f t="shared" si="2"/>
        <v>0.005497685185185184</v>
      </c>
      <c r="I43" s="198"/>
      <c r="J43" s="201"/>
    </row>
    <row r="44" spans="1:10" ht="15.75">
      <c r="A44" s="195"/>
      <c r="B44" s="129" t="s">
        <v>17</v>
      </c>
      <c r="C44" s="71" t="s">
        <v>114</v>
      </c>
      <c r="D44" s="72" t="s">
        <v>65</v>
      </c>
      <c r="E44" s="84" t="s">
        <v>115</v>
      </c>
      <c r="F44" s="73">
        <v>0.017534722222222222</v>
      </c>
      <c r="G44" s="73">
        <f>F43</f>
        <v>0.009317129629629628</v>
      </c>
      <c r="H44" s="73">
        <f t="shared" si="2"/>
        <v>0.008217592592592594</v>
      </c>
      <c r="I44" s="198"/>
      <c r="J44" s="201"/>
    </row>
    <row r="45" spans="1:10" ht="15.75">
      <c r="A45" s="195"/>
      <c r="B45" s="129" t="s">
        <v>17</v>
      </c>
      <c r="C45" s="71" t="s">
        <v>116</v>
      </c>
      <c r="D45" s="72" t="s">
        <v>60</v>
      </c>
      <c r="E45" s="84" t="s">
        <v>117</v>
      </c>
      <c r="F45" s="73">
        <v>0.02415509259259259</v>
      </c>
      <c r="G45" s="73">
        <f>F44</f>
        <v>0.017534722222222222</v>
      </c>
      <c r="H45" s="73">
        <f t="shared" si="2"/>
        <v>0.006620370370370367</v>
      </c>
      <c r="I45" s="198"/>
      <c r="J45" s="201"/>
    </row>
    <row r="46" spans="1:10" ht="15.75">
      <c r="A46" s="195"/>
      <c r="B46" s="129" t="s">
        <v>17</v>
      </c>
      <c r="C46" s="71" t="s">
        <v>118</v>
      </c>
      <c r="D46" s="72" t="s">
        <v>65</v>
      </c>
      <c r="E46" s="84" t="s">
        <v>119</v>
      </c>
      <c r="F46" s="73">
        <v>0.034571759259259253</v>
      </c>
      <c r="G46" s="73">
        <f>F45</f>
        <v>0.02415509259259259</v>
      </c>
      <c r="H46" s="73">
        <f t="shared" si="2"/>
        <v>0.010416666666666664</v>
      </c>
      <c r="I46" s="198"/>
      <c r="J46" s="201"/>
    </row>
    <row r="47" spans="1:10" ht="16.5" thickBot="1">
      <c r="A47" s="196"/>
      <c r="B47" s="141" t="s">
        <v>17</v>
      </c>
      <c r="C47" s="74" t="s">
        <v>120</v>
      </c>
      <c r="D47" s="75" t="s">
        <v>65</v>
      </c>
      <c r="E47" s="86" t="s">
        <v>121</v>
      </c>
      <c r="F47" s="76">
        <v>0.04635416666666667</v>
      </c>
      <c r="G47" s="76">
        <f>F46</f>
        <v>0.034571759259259253</v>
      </c>
      <c r="H47" s="76">
        <f t="shared" si="2"/>
        <v>0.011782407407407415</v>
      </c>
      <c r="I47" s="199"/>
      <c r="J47" s="202"/>
    </row>
    <row r="48" spans="1:10" ht="15.75">
      <c r="A48" s="194">
        <v>8</v>
      </c>
      <c r="B48" s="140" t="s">
        <v>19</v>
      </c>
      <c r="C48" s="82" t="s">
        <v>98</v>
      </c>
      <c r="D48" s="68" t="s">
        <v>60</v>
      </c>
      <c r="E48" s="69" t="s">
        <v>99</v>
      </c>
      <c r="F48" s="70">
        <v>0.0060416666666666665</v>
      </c>
      <c r="G48" s="70">
        <v>0</v>
      </c>
      <c r="H48" s="70">
        <f t="shared" si="1"/>
        <v>0.0060416666666666665</v>
      </c>
      <c r="I48" s="197">
        <f>SUM(H48:H53)</f>
        <v>0.04793981481481482</v>
      </c>
      <c r="J48" s="200">
        <v>8</v>
      </c>
    </row>
    <row r="49" spans="1:10" ht="15.75">
      <c r="A49" s="195"/>
      <c r="B49" s="129" t="s">
        <v>19</v>
      </c>
      <c r="C49" s="83" t="s">
        <v>100</v>
      </c>
      <c r="D49" s="72" t="s">
        <v>65</v>
      </c>
      <c r="E49" s="84" t="s">
        <v>101</v>
      </c>
      <c r="F49" s="73">
        <v>0.013703703703703704</v>
      </c>
      <c r="G49" s="73">
        <f>F48</f>
        <v>0.0060416666666666665</v>
      </c>
      <c r="H49" s="73">
        <f t="shared" si="1"/>
        <v>0.0076620370370370375</v>
      </c>
      <c r="I49" s="198"/>
      <c r="J49" s="201"/>
    </row>
    <row r="50" spans="1:10" ht="15.75">
      <c r="A50" s="195"/>
      <c r="B50" s="129" t="s">
        <v>19</v>
      </c>
      <c r="C50" s="83" t="s">
        <v>102</v>
      </c>
      <c r="D50" s="72" t="s">
        <v>65</v>
      </c>
      <c r="E50" s="84" t="s">
        <v>103</v>
      </c>
      <c r="F50" s="73">
        <v>0.01990740740740741</v>
      </c>
      <c r="G50" s="73">
        <f>F49</f>
        <v>0.013703703703703704</v>
      </c>
      <c r="H50" s="73">
        <f t="shared" si="1"/>
        <v>0.006203703703703704</v>
      </c>
      <c r="I50" s="198"/>
      <c r="J50" s="201"/>
    </row>
    <row r="51" spans="1:10" ht="15.75">
      <c r="A51" s="195"/>
      <c r="B51" s="129" t="s">
        <v>19</v>
      </c>
      <c r="C51" s="83" t="s">
        <v>104</v>
      </c>
      <c r="D51" s="72" t="s">
        <v>65</v>
      </c>
      <c r="E51" s="84" t="s">
        <v>105</v>
      </c>
      <c r="F51" s="73">
        <v>0.027604166666666666</v>
      </c>
      <c r="G51" s="73">
        <f>F50</f>
        <v>0.01990740740740741</v>
      </c>
      <c r="H51" s="73">
        <f t="shared" si="1"/>
        <v>0.007696759259259257</v>
      </c>
      <c r="I51" s="198"/>
      <c r="J51" s="201"/>
    </row>
    <row r="52" spans="1:10" ht="15.75">
      <c r="A52" s="195"/>
      <c r="B52" s="129" t="s">
        <v>19</v>
      </c>
      <c r="C52" s="83" t="s">
        <v>106</v>
      </c>
      <c r="D52" s="72" t="s">
        <v>60</v>
      </c>
      <c r="E52" s="84" t="s">
        <v>107</v>
      </c>
      <c r="F52" s="73">
        <v>0.038113425925925926</v>
      </c>
      <c r="G52" s="73">
        <f>F51</f>
        <v>0.027604166666666666</v>
      </c>
      <c r="H52" s="73">
        <f t="shared" si="1"/>
        <v>0.01050925925925926</v>
      </c>
      <c r="I52" s="198"/>
      <c r="J52" s="201"/>
    </row>
    <row r="53" spans="1:10" ht="16.5" thickBot="1">
      <c r="A53" s="196"/>
      <c r="B53" s="141" t="s">
        <v>19</v>
      </c>
      <c r="C53" s="85" t="s">
        <v>108</v>
      </c>
      <c r="D53" s="75" t="s">
        <v>60</v>
      </c>
      <c r="E53" s="86" t="s">
        <v>109</v>
      </c>
      <c r="F53" s="76">
        <v>0.04793981481481482</v>
      </c>
      <c r="G53" s="76">
        <f>F52</f>
        <v>0.038113425925925926</v>
      </c>
      <c r="H53" s="76">
        <f t="shared" si="1"/>
        <v>0.009826388888888891</v>
      </c>
      <c r="I53" s="199"/>
      <c r="J53" s="202"/>
    </row>
    <row r="54" spans="1:10" ht="15.75">
      <c r="A54" s="194">
        <v>9</v>
      </c>
      <c r="B54" s="140" t="s">
        <v>122</v>
      </c>
      <c r="C54" s="67" t="s">
        <v>123</v>
      </c>
      <c r="D54" s="68" t="s">
        <v>65</v>
      </c>
      <c r="E54" s="69" t="s">
        <v>124</v>
      </c>
      <c r="F54" s="70">
        <v>0.010011574074074074</v>
      </c>
      <c r="G54" s="70">
        <v>0</v>
      </c>
      <c r="H54" s="70">
        <f t="shared" si="1"/>
        <v>0.010011574074074074</v>
      </c>
      <c r="I54" s="197">
        <f>SUM(H54:H59)</f>
        <v>0.05254629629629629</v>
      </c>
      <c r="J54" s="200">
        <v>9</v>
      </c>
    </row>
    <row r="55" spans="1:10" ht="15.75">
      <c r="A55" s="195"/>
      <c r="B55" s="129" t="s">
        <v>122</v>
      </c>
      <c r="C55" s="71" t="s">
        <v>125</v>
      </c>
      <c r="D55" s="72" t="s">
        <v>65</v>
      </c>
      <c r="E55" s="84" t="s">
        <v>126</v>
      </c>
      <c r="F55" s="73">
        <v>0.019351851851851853</v>
      </c>
      <c r="G55" s="73">
        <f>F54</f>
        <v>0.010011574074074074</v>
      </c>
      <c r="H55" s="73">
        <f t="shared" si="1"/>
        <v>0.009340277777777779</v>
      </c>
      <c r="I55" s="198"/>
      <c r="J55" s="201"/>
    </row>
    <row r="56" spans="1:10" ht="15.75">
      <c r="A56" s="195"/>
      <c r="B56" s="129" t="s">
        <v>122</v>
      </c>
      <c r="C56" s="71" t="s">
        <v>127</v>
      </c>
      <c r="D56" s="72" t="s">
        <v>65</v>
      </c>
      <c r="E56" s="84" t="s">
        <v>128</v>
      </c>
      <c r="F56" s="73">
        <v>0.027280092592592592</v>
      </c>
      <c r="G56" s="73">
        <f>F55</f>
        <v>0.019351851851851853</v>
      </c>
      <c r="H56" s="73">
        <f t="shared" si="1"/>
        <v>0.00792824074074074</v>
      </c>
      <c r="I56" s="198"/>
      <c r="J56" s="201"/>
    </row>
    <row r="57" spans="1:10" ht="15.75">
      <c r="A57" s="195"/>
      <c r="B57" s="129" t="s">
        <v>122</v>
      </c>
      <c r="C57" s="71" t="s">
        <v>129</v>
      </c>
      <c r="D57" s="72" t="s">
        <v>65</v>
      </c>
      <c r="E57" s="84" t="s">
        <v>130</v>
      </c>
      <c r="F57" s="73">
        <v>0.03436342592592593</v>
      </c>
      <c r="G57" s="73">
        <f>F56</f>
        <v>0.027280092592592592</v>
      </c>
      <c r="H57" s="73">
        <f t="shared" si="1"/>
        <v>0.007083333333333337</v>
      </c>
      <c r="I57" s="198"/>
      <c r="J57" s="201"/>
    </row>
    <row r="58" spans="1:10" ht="15.75">
      <c r="A58" s="195"/>
      <c r="B58" s="129" t="s">
        <v>122</v>
      </c>
      <c r="C58" s="71" t="s">
        <v>131</v>
      </c>
      <c r="D58" s="72" t="s">
        <v>60</v>
      </c>
      <c r="E58" s="84" t="s">
        <v>128</v>
      </c>
      <c r="F58" s="73">
        <v>0.044756944444444446</v>
      </c>
      <c r="G58" s="73">
        <f>F57</f>
        <v>0.03436342592592593</v>
      </c>
      <c r="H58" s="73">
        <f t="shared" si="1"/>
        <v>0.010393518518518517</v>
      </c>
      <c r="I58" s="198"/>
      <c r="J58" s="201"/>
    </row>
    <row r="59" spans="1:10" ht="16.5" thickBot="1">
      <c r="A59" s="196"/>
      <c r="B59" s="141" t="s">
        <v>122</v>
      </c>
      <c r="C59" s="74" t="s">
        <v>132</v>
      </c>
      <c r="D59" s="75" t="s">
        <v>60</v>
      </c>
      <c r="E59" s="86" t="s">
        <v>130</v>
      </c>
      <c r="F59" s="76">
        <v>0.05254629629629629</v>
      </c>
      <c r="G59" s="76">
        <f>F58</f>
        <v>0.044756944444444446</v>
      </c>
      <c r="H59" s="76">
        <f t="shared" si="1"/>
        <v>0.007789351851851846</v>
      </c>
      <c r="I59" s="199"/>
      <c r="J59" s="202"/>
    </row>
    <row r="60" spans="1:10" ht="15.75">
      <c r="A60" s="100"/>
      <c r="B60" s="107"/>
      <c r="C60" s="101"/>
      <c r="D60" s="102"/>
      <c r="E60" s="103"/>
      <c r="F60" s="105"/>
      <c r="G60" s="105"/>
      <c r="H60" s="105"/>
      <c r="I60" s="106"/>
      <c r="J60" s="100"/>
    </row>
    <row r="61" spans="1:10" ht="15.75">
      <c r="A61" s="192" t="s">
        <v>171</v>
      </c>
      <c r="B61" s="192"/>
      <c r="C61" s="192"/>
      <c r="D61" s="192"/>
      <c r="E61" s="192"/>
      <c r="F61" s="192"/>
      <c r="G61" s="192"/>
      <c r="H61" s="192"/>
      <c r="I61" s="192"/>
      <c r="J61" s="192"/>
    </row>
    <row r="62" spans="1:10" ht="15.75">
      <c r="A62" s="65"/>
      <c r="B62" s="108"/>
      <c r="C62" s="109"/>
      <c r="D62" s="65"/>
      <c r="E62" s="110"/>
      <c r="F62" s="104"/>
      <c r="G62" s="104"/>
      <c r="H62" s="104"/>
      <c r="I62" s="111"/>
      <c r="J62" s="100"/>
    </row>
    <row r="63" spans="1:10" ht="15.75">
      <c r="A63" s="193" t="s">
        <v>172</v>
      </c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10" ht="15.75">
      <c r="A64" s="65"/>
      <c r="B64" s="112"/>
      <c r="C64" s="112"/>
      <c r="D64" s="112"/>
      <c r="E64" s="112"/>
      <c r="F64" s="112"/>
      <c r="G64" s="112"/>
      <c r="H64" s="112"/>
      <c r="I64" s="112"/>
      <c r="J64" s="112"/>
    </row>
  </sheetData>
  <sheetProtection/>
  <mergeCells count="33">
    <mergeCell ref="A24:A29"/>
    <mergeCell ref="J42:J47"/>
    <mergeCell ref="A1:J1"/>
    <mergeCell ref="A2:C2"/>
    <mergeCell ref="H2:J2"/>
    <mergeCell ref="A3:J3"/>
    <mergeCell ref="A30:A35"/>
    <mergeCell ref="I30:I35"/>
    <mergeCell ref="J30:J35"/>
    <mergeCell ref="I6:I11"/>
    <mergeCell ref="J6:J11"/>
    <mergeCell ref="J12:J17"/>
    <mergeCell ref="J18:J23"/>
    <mergeCell ref="J24:J29"/>
    <mergeCell ref="A6:A11"/>
    <mergeCell ref="A12:A17"/>
    <mergeCell ref="A18:A23"/>
    <mergeCell ref="I18:I23"/>
    <mergeCell ref="A61:J61"/>
    <mergeCell ref="A63:J63"/>
    <mergeCell ref="I12:I17"/>
    <mergeCell ref="A48:A53"/>
    <mergeCell ref="I48:I53"/>
    <mergeCell ref="J48:J53"/>
    <mergeCell ref="I42:I47"/>
    <mergeCell ref="A54:A59"/>
    <mergeCell ref="I54:I59"/>
    <mergeCell ref="J54:J59"/>
    <mergeCell ref="A36:A41"/>
    <mergeCell ref="I36:I41"/>
    <mergeCell ref="J36:J41"/>
    <mergeCell ref="A42:A47"/>
    <mergeCell ref="I24:I2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view="pageBreakPreview" zoomScale="60" zoomScaleNormal="75" zoomScalePageLayoutView="0" workbookViewId="0" topLeftCell="A1">
      <selection activeCell="A4" sqref="A4:O4"/>
    </sheetView>
  </sheetViews>
  <sheetFormatPr defaultColWidth="9.140625" defaultRowHeight="15"/>
  <cols>
    <col min="1" max="1" width="6.7109375" style="0" customWidth="1"/>
    <col min="2" max="2" width="21.7109375" style="0" customWidth="1"/>
    <col min="3" max="3" width="7.28125" style="0" customWidth="1"/>
    <col min="6" max="6" width="10.28125" style="0" customWidth="1"/>
    <col min="7" max="7" width="13.7109375" style="0" customWidth="1"/>
    <col min="8" max="8" width="6.28125" style="0" customWidth="1"/>
    <col min="9" max="9" width="8.00390625" style="0" customWidth="1"/>
    <col min="10" max="10" width="11.28125" style="0" customWidth="1"/>
    <col min="11" max="11" width="8.421875" style="0" customWidth="1"/>
    <col min="12" max="12" width="7.7109375" style="0" customWidth="1"/>
    <col min="13" max="13" width="10.8515625" style="0" customWidth="1"/>
    <col min="14" max="14" width="10.140625" style="0" customWidth="1"/>
    <col min="15" max="15" width="7.28125" style="0" customWidth="1"/>
  </cols>
  <sheetData>
    <row r="1" spans="1:15" ht="48" customHeight="1">
      <c r="A1" s="212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.75">
      <c r="A2" s="214" t="s">
        <v>30</v>
      </c>
      <c r="B2" s="214"/>
      <c r="C2" s="28"/>
      <c r="D2" s="29"/>
      <c r="E2" s="29"/>
      <c r="F2" s="30"/>
      <c r="G2" s="30"/>
      <c r="H2" s="30"/>
      <c r="I2" s="30"/>
      <c r="J2" s="30"/>
      <c r="K2" s="30"/>
      <c r="L2" s="30"/>
      <c r="M2" s="214" t="s">
        <v>31</v>
      </c>
      <c r="N2" s="214"/>
      <c r="O2" s="214"/>
    </row>
    <row r="3" spans="1:15" ht="15.75">
      <c r="A3" s="30"/>
      <c r="B3" s="31"/>
      <c r="C3" s="31"/>
      <c r="D3" s="32"/>
      <c r="E3" s="32"/>
      <c r="F3" s="32"/>
      <c r="G3" s="33"/>
      <c r="H3" s="30"/>
      <c r="I3" s="30"/>
      <c r="J3" s="30"/>
      <c r="K3" s="30"/>
      <c r="L3" s="30"/>
      <c r="M3" s="30"/>
      <c r="N3" s="30"/>
      <c r="O3" s="34"/>
    </row>
    <row r="4" spans="1:15" ht="30" customHeight="1">
      <c r="A4" s="213" t="s">
        <v>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ht="15.75" thickBot="1">
      <c r="O5" s="35"/>
    </row>
    <row r="6" spans="1:15" ht="39" thickBot="1">
      <c r="A6" s="36" t="s">
        <v>33</v>
      </c>
      <c r="B6" s="37" t="s">
        <v>2</v>
      </c>
      <c r="C6" s="37" t="s">
        <v>34</v>
      </c>
      <c r="D6" s="37" t="s">
        <v>35</v>
      </c>
      <c r="E6" s="37" t="s">
        <v>36</v>
      </c>
      <c r="F6" s="37" t="s">
        <v>37</v>
      </c>
      <c r="G6" s="37" t="s">
        <v>38</v>
      </c>
      <c r="H6" s="37" t="s">
        <v>39</v>
      </c>
      <c r="I6" s="37" t="s">
        <v>40</v>
      </c>
      <c r="J6" s="37" t="s">
        <v>41</v>
      </c>
      <c r="K6" s="37" t="s">
        <v>42</v>
      </c>
      <c r="L6" s="37" t="s">
        <v>43</v>
      </c>
      <c r="M6" s="37" t="s">
        <v>44</v>
      </c>
      <c r="N6" s="37" t="s">
        <v>45</v>
      </c>
      <c r="O6" s="38" t="s">
        <v>5</v>
      </c>
    </row>
    <row r="7" spans="1:15" ht="15.75">
      <c r="A7" s="39">
        <v>1</v>
      </c>
      <c r="B7" s="40" t="s">
        <v>14</v>
      </c>
      <c r="C7" s="41">
        <v>10</v>
      </c>
      <c r="D7" s="41">
        <v>0</v>
      </c>
      <c r="E7" s="41">
        <v>0</v>
      </c>
      <c r="F7" s="41">
        <v>0</v>
      </c>
      <c r="G7" s="41">
        <v>0</v>
      </c>
      <c r="H7" s="41">
        <v>1</v>
      </c>
      <c r="I7" s="41">
        <f aca="true" t="shared" si="0" ref="I7:I16">SUM(C7:H7)</f>
        <v>11</v>
      </c>
      <c r="J7" s="127">
        <f aca="true" t="shared" si="1" ref="J7:J16">I7*I$21</f>
        <v>0.002546296296296296</v>
      </c>
      <c r="K7" s="42">
        <v>0.004976851851851852</v>
      </c>
      <c r="L7" s="42">
        <v>0</v>
      </c>
      <c r="M7" s="42">
        <f aca="true" t="shared" si="2" ref="M7:M16">K7-L7</f>
        <v>0.004976851851851852</v>
      </c>
      <c r="N7" s="42">
        <f aca="true" t="shared" si="3" ref="N7:N16">J7+M7</f>
        <v>0.007523148148148149</v>
      </c>
      <c r="O7" s="43">
        <v>1</v>
      </c>
    </row>
    <row r="8" spans="1:15" ht="31.5">
      <c r="A8" s="15">
        <v>2</v>
      </c>
      <c r="B8" s="9" t="s">
        <v>15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f t="shared" si="0"/>
        <v>0</v>
      </c>
      <c r="J8" s="45">
        <f t="shared" si="1"/>
        <v>0</v>
      </c>
      <c r="K8" s="46">
        <v>0.009155092592592593</v>
      </c>
      <c r="L8" s="47">
        <v>0</v>
      </c>
      <c r="M8" s="47">
        <f t="shared" si="2"/>
        <v>0.009155092592592593</v>
      </c>
      <c r="N8" s="47">
        <f t="shared" si="3"/>
        <v>0.009155092592592593</v>
      </c>
      <c r="O8" s="48">
        <v>2</v>
      </c>
    </row>
    <row r="9" spans="1:15" ht="15.75">
      <c r="A9" s="15">
        <v>3</v>
      </c>
      <c r="B9" s="9" t="s">
        <v>21</v>
      </c>
      <c r="C9" s="44">
        <v>10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f t="shared" si="0"/>
        <v>10</v>
      </c>
      <c r="J9" s="45">
        <f t="shared" si="1"/>
        <v>0.0023148148148148147</v>
      </c>
      <c r="K9" s="46">
        <v>0.016550925925925924</v>
      </c>
      <c r="L9" s="47">
        <v>0</v>
      </c>
      <c r="M9" s="47">
        <f t="shared" si="2"/>
        <v>0.016550925925925924</v>
      </c>
      <c r="N9" s="47">
        <f t="shared" si="3"/>
        <v>0.01886574074074074</v>
      </c>
      <c r="O9" s="48">
        <v>3</v>
      </c>
    </row>
    <row r="10" spans="1:15" ht="15.75">
      <c r="A10" s="15">
        <v>4</v>
      </c>
      <c r="B10" s="9" t="s">
        <v>16</v>
      </c>
      <c r="C10" s="49">
        <v>0</v>
      </c>
      <c r="D10" s="49">
        <v>0</v>
      </c>
      <c r="E10" s="49">
        <v>25</v>
      </c>
      <c r="F10" s="49">
        <v>20</v>
      </c>
      <c r="G10" s="49">
        <v>0</v>
      </c>
      <c r="H10" s="49">
        <v>0</v>
      </c>
      <c r="I10" s="44">
        <f t="shared" si="0"/>
        <v>45</v>
      </c>
      <c r="J10" s="45">
        <f t="shared" si="1"/>
        <v>0.010416666666666666</v>
      </c>
      <c r="K10" s="46">
        <v>0.014976851851851852</v>
      </c>
      <c r="L10" s="46">
        <v>0</v>
      </c>
      <c r="M10" s="47">
        <f t="shared" si="2"/>
        <v>0.014976851851851852</v>
      </c>
      <c r="N10" s="47">
        <f t="shared" si="3"/>
        <v>0.025393518518518517</v>
      </c>
      <c r="O10" s="48">
        <v>4</v>
      </c>
    </row>
    <row r="11" spans="1:15" ht="15.75">
      <c r="A11" s="15">
        <v>5</v>
      </c>
      <c r="B11" s="9" t="s">
        <v>20</v>
      </c>
      <c r="C11" s="49">
        <v>1</v>
      </c>
      <c r="D11" s="49">
        <v>1</v>
      </c>
      <c r="E11" s="49">
        <v>0</v>
      </c>
      <c r="F11" s="49">
        <v>3</v>
      </c>
      <c r="G11" s="49">
        <v>0</v>
      </c>
      <c r="H11" s="49">
        <v>7</v>
      </c>
      <c r="I11" s="44">
        <f t="shared" si="0"/>
        <v>12</v>
      </c>
      <c r="J11" s="45">
        <f t="shared" si="1"/>
        <v>0.0027777777777777775</v>
      </c>
      <c r="K11" s="46">
        <v>0.022685185185185183</v>
      </c>
      <c r="L11" s="46">
        <v>0</v>
      </c>
      <c r="M11" s="47">
        <f t="shared" si="2"/>
        <v>0.022685185185185183</v>
      </c>
      <c r="N11" s="47">
        <f t="shared" si="3"/>
        <v>0.02546296296296296</v>
      </c>
      <c r="O11" s="48">
        <v>5</v>
      </c>
    </row>
    <row r="12" spans="1:15" ht="15.75">
      <c r="A12" s="15">
        <v>6</v>
      </c>
      <c r="B12" s="9" t="s">
        <v>17</v>
      </c>
      <c r="C12" s="44">
        <v>5</v>
      </c>
      <c r="D12" s="44">
        <v>0</v>
      </c>
      <c r="E12" s="44">
        <v>0</v>
      </c>
      <c r="F12" s="44">
        <v>0</v>
      </c>
      <c r="G12" s="44">
        <v>0</v>
      </c>
      <c r="H12" s="44">
        <v>3</v>
      </c>
      <c r="I12" s="44">
        <f t="shared" si="0"/>
        <v>8</v>
      </c>
      <c r="J12" s="45">
        <f t="shared" si="1"/>
        <v>0.0018518518518518517</v>
      </c>
      <c r="K12" s="46">
        <v>0.023750000000000004</v>
      </c>
      <c r="L12" s="47">
        <v>0</v>
      </c>
      <c r="M12" s="47">
        <f t="shared" si="2"/>
        <v>0.023750000000000004</v>
      </c>
      <c r="N12" s="47">
        <f t="shared" si="3"/>
        <v>0.025601851851851855</v>
      </c>
      <c r="O12" s="48">
        <v>5</v>
      </c>
    </row>
    <row r="13" spans="1:15" ht="15.75">
      <c r="A13" s="15">
        <v>7</v>
      </c>
      <c r="B13" s="16" t="s">
        <v>18</v>
      </c>
      <c r="C13" s="49">
        <v>26</v>
      </c>
      <c r="D13" s="49">
        <v>0</v>
      </c>
      <c r="E13" s="49">
        <v>25</v>
      </c>
      <c r="F13" s="49">
        <v>20</v>
      </c>
      <c r="G13" s="49">
        <v>20</v>
      </c>
      <c r="H13" s="49">
        <v>3</v>
      </c>
      <c r="I13" s="49">
        <f t="shared" si="0"/>
        <v>94</v>
      </c>
      <c r="J13" s="45">
        <f t="shared" si="1"/>
        <v>0.021759259259259256</v>
      </c>
      <c r="K13" s="46">
        <v>0.012349537037037039</v>
      </c>
      <c r="L13" s="46">
        <v>0</v>
      </c>
      <c r="M13" s="46">
        <f t="shared" si="2"/>
        <v>0.012349537037037039</v>
      </c>
      <c r="N13" s="46">
        <f t="shared" si="3"/>
        <v>0.0341087962962963</v>
      </c>
      <c r="O13" s="48">
        <v>7</v>
      </c>
    </row>
    <row r="14" spans="1:15" ht="15.75">
      <c r="A14" s="15">
        <v>8</v>
      </c>
      <c r="B14" s="10" t="s">
        <v>22</v>
      </c>
      <c r="C14" s="44">
        <v>37</v>
      </c>
      <c r="D14" s="44">
        <v>0</v>
      </c>
      <c r="E14" s="44">
        <v>25</v>
      </c>
      <c r="F14" s="44">
        <v>23</v>
      </c>
      <c r="G14" s="44">
        <v>0</v>
      </c>
      <c r="H14" s="44">
        <v>1</v>
      </c>
      <c r="I14" s="44">
        <f t="shared" si="0"/>
        <v>86</v>
      </c>
      <c r="J14" s="45">
        <f t="shared" si="1"/>
        <v>0.019907407407407405</v>
      </c>
      <c r="K14" s="46">
        <v>0.016550925925925924</v>
      </c>
      <c r="L14" s="47">
        <v>0</v>
      </c>
      <c r="M14" s="47">
        <f t="shared" si="2"/>
        <v>0.016550925925925924</v>
      </c>
      <c r="N14" s="47">
        <f t="shared" si="3"/>
        <v>0.03645833333333333</v>
      </c>
      <c r="O14" s="48">
        <v>8</v>
      </c>
    </row>
    <row r="15" spans="1:15" ht="15.75">
      <c r="A15" s="15">
        <v>9</v>
      </c>
      <c r="B15" s="10" t="s">
        <v>19</v>
      </c>
      <c r="C15" s="49">
        <v>35</v>
      </c>
      <c r="D15" s="49">
        <v>1</v>
      </c>
      <c r="E15" s="49">
        <v>25</v>
      </c>
      <c r="F15" s="49">
        <v>21</v>
      </c>
      <c r="G15" s="49">
        <v>20</v>
      </c>
      <c r="H15" s="49">
        <v>4</v>
      </c>
      <c r="I15" s="44">
        <f t="shared" si="0"/>
        <v>106</v>
      </c>
      <c r="J15" s="45">
        <f t="shared" si="1"/>
        <v>0.024537037037037034</v>
      </c>
      <c r="K15" s="46">
        <v>0.020196759259259258</v>
      </c>
      <c r="L15" s="46">
        <v>0</v>
      </c>
      <c r="M15" s="47">
        <f t="shared" si="2"/>
        <v>0.020196759259259258</v>
      </c>
      <c r="N15" s="47">
        <f t="shared" si="3"/>
        <v>0.04473379629629629</v>
      </c>
      <c r="O15" s="48">
        <v>9</v>
      </c>
    </row>
    <row r="16" spans="1:15" ht="16.5" thickBot="1">
      <c r="A16" s="17">
        <v>10</v>
      </c>
      <c r="B16" s="13" t="s">
        <v>23</v>
      </c>
      <c r="C16" s="50">
        <v>52</v>
      </c>
      <c r="D16" s="50">
        <v>0</v>
      </c>
      <c r="E16" s="50">
        <v>25</v>
      </c>
      <c r="F16" s="50">
        <v>20</v>
      </c>
      <c r="G16" s="50">
        <v>20</v>
      </c>
      <c r="H16" s="50">
        <v>0</v>
      </c>
      <c r="I16" s="51">
        <f t="shared" si="0"/>
        <v>117</v>
      </c>
      <c r="J16" s="128">
        <f t="shared" si="1"/>
        <v>0.02708333333333333</v>
      </c>
      <c r="K16" s="52">
        <v>0.022152777777777775</v>
      </c>
      <c r="L16" s="53">
        <v>0</v>
      </c>
      <c r="M16" s="53">
        <f t="shared" si="2"/>
        <v>0.022152777777777775</v>
      </c>
      <c r="N16" s="53">
        <f t="shared" si="3"/>
        <v>0.049236111111111105</v>
      </c>
      <c r="O16" s="54">
        <v>10</v>
      </c>
    </row>
    <row r="17" spans="1:15" ht="15.75">
      <c r="A17" s="56"/>
      <c r="B17" s="55"/>
      <c r="C17" s="56"/>
      <c r="D17" s="56"/>
      <c r="E17" s="56"/>
      <c r="F17" s="56"/>
      <c r="G17" s="56"/>
      <c r="H17" s="56"/>
      <c r="I17" s="56"/>
      <c r="J17" s="57"/>
      <c r="K17" s="58"/>
      <c r="L17" s="58"/>
      <c r="M17" s="58"/>
      <c r="N17" s="58"/>
      <c r="O17" s="59"/>
    </row>
    <row r="18" spans="2:15" ht="15.75">
      <c r="B18" s="211" t="s">
        <v>46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35"/>
    </row>
    <row r="19" spans="10:15" ht="15">
      <c r="J19" s="60"/>
      <c r="K19" s="61"/>
      <c r="L19" s="61"/>
      <c r="M19" s="61"/>
      <c r="N19" s="61"/>
      <c r="O19" s="35"/>
    </row>
    <row r="20" spans="2:15" ht="15.75">
      <c r="B20" s="211" t="s">
        <v>47</v>
      </c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35"/>
    </row>
    <row r="21" spans="9:15" ht="15">
      <c r="I21" s="60">
        <v>0.00023148148148148146</v>
      </c>
      <c r="J21" s="60"/>
      <c r="K21" s="61"/>
      <c r="L21" s="61"/>
      <c r="M21" s="61"/>
      <c r="N21" s="61"/>
      <c r="O21" s="35"/>
    </row>
  </sheetData>
  <sheetProtection/>
  <mergeCells count="6">
    <mergeCell ref="B20:N20"/>
    <mergeCell ref="A1:O1"/>
    <mergeCell ref="A2:B2"/>
    <mergeCell ref="M2:O2"/>
    <mergeCell ref="A4:O4"/>
    <mergeCell ref="B18:N18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2"/>
  <sheetViews>
    <sheetView tabSelected="1" view="pageBreakPreview" zoomScale="60" zoomScaleNormal="76" zoomScalePageLayoutView="0" workbookViewId="0" topLeftCell="A1">
      <selection activeCell="N17" sqref="N17"/>
    </sheetView>
  </sheetViews>
  <sheetFormatPr defaultColWidth="9.140625" defaultRowHeight="15"/>
  <cols>
    <col min="1" max="1" width="7.00390625" style="0" bestFit="1" customWidth="1"/>
    <col min="2" max="2" width="21.57421875" style="0" customWidth="1"/>
    <col min="3" max="3" width="10.28125" style="0" customWidth="1"/>
    <col min="4" max="4" width="11.421875" style="0" customWidth="1"/>
    <col min="5" max="5" width="6.140625" style="0" customWidth="1"/>
    <col min="6" max="6" width="8.00390625" style="0" customWidth="1"/>
    <col min="7" max="7" width="7.7109375" style="0" customWidth="1"/>
    <col min="8" max="8" width="7.421875" style="0" customWidth="1"/>
    <col min="9" max="9" width="8.28125" style="0" customWidth="1"/>
    <col min="10" max="10" width="8.00390625" style="0" customWidth="1"/>
    <col min="11" max="11" width="6.7109375" style="0" customWidth="1"/>
    <col min="12" max="12" width="9.8515625" style="0" customWidth="1"/>
  </cols>
  <sheetData>
    <row r="2" spans="1:14" ht="31.5" customHeight="1">
      <c r="A2" s="215" t="s">
        <v>26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ht="15.75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14" ht="15.75">
      <c r="A4" s="216" t="s">
        <v>24</v>
      </c>
      <c r="B4" s="216"/>
      <c r="C4" s="216"/>
      <c r="D4" s="27"/>
      <c r="E4" s="27"/>
      <c r="F4" s="27"/>
      <c r="G4" s="27"/>
      <c r="H4" s="27"/>
      <c r="I4" s="27"/>
      <c r="J4" s="216" t="s">
        <v>25</v>
      </c>
      <c r="K4" s="216"/>
      <c r="L4" s="216"/>
      <c r="M4" s="216"/>
      <c r="N4" s="216"/>
    </row>
    <row r="5" spans="1:14" ht="21" customHeight="1">
      <c r="A5" s="217" t="s">
        <v>0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</row>
    <row r="6" ht="15.75" thickBot="1"/>
    <row r="7" spans="1:14" ht="33.75" customHeight="1">
      <c r="A7" s="218" t="s">
        <v>1</v>
      </c>
      <c r="B7" s="220" t="s">
        <v>2</v>
      </c>
      <c r="C7" s="220" t="s">
        <v>8</v>
      </c>
      <c r="D7" s="220" t="s">
        <v>6</v>
      </c>
      <c r="E7" s="220" t="s">
        <v>3</v>
      </c>
      <c r="F7" s="220" t="s">
        <v>7</v>
      </c>
      <c r="G7" s="220"/>
      <c r="H7" s="220" t="s">
        <v>9</v>
      </c>
      <c r="I7" s="220"/>
      <c r="J7" s="220" t="s">
        <v>11</v>
      </c>
      <c r="K7" s="220"/>
      <c r="L7" s="220" t="s">
        <v>4</v>
      </c>
      <c r="M7" s="220" t="s">
        <v>5</v>
      </c>
      <c r="N7" s="223" t="s">
        <v>10</v>
      </c>
    </row>
    <row r="8" spans="1:14" ht="15.75" thickBot="1">
      <c r="A8" s="219"/>
      <c r="B8" s="221"/>
      <c r="C8" s="221"/>
      <c r="D8" s="221"/>
      <c r="E8" s="221"/>
      <c r="F8" s="4" t="s">
        <v>12</v>
      </c>
      <c r="G8" s="4">
        <v>0.2</v>
      </c>
      <c r="H8" s="4" t="s">
        <v>12</v>
      </c>
      <c r="I8" s="4">
        <v>0.2</v>
      </c>
      <c r="J8" s="4" t="s">
        <v>13</v>
      </c>
      <c r="K8" s="4">
        <v>0.2</v>
      </c>
      <c r="L8" s="221"/>
      <c r="M8" s="221"/>
      <c r="N8" s="224"/>
    </row>
    <row r="9" spans="1:14" ht="15.75">
      <c r="A9" s="25">
        <v>1</v>
      </c>
      <c r="B9" s="16" t="s">
        <v>14</v>
      </c>
      <c r="C9" s="5">
        <v>1</v>
      </c>
      <c r="D9" s="5">
        <v>1</v>
      </c>
      <c r="E9" s="20">
        <v>1</v>
      </c>
      <c r="F9" s="22">
        <v>5</v>
      </c>
      <c r="G9" s="22">
        <f aca="true" t="shared" si="0" ref="G9:G18">F9*$G$8</f>
        <v>1</v>
      </c>
      <c r="H9" s="23">
        <v>3</v>
      </c>
      <c r="I9" s="24">
        <f aca="true" t="shared" si="1" ref="I9:I18">H9*$I$8</f>
        <v>0.6000000000000001</v>
      </c>
      <c r="J9" s="24">
        <v>0</v>
      </c>
      <c r="K9" s="11">
        <f aca="true" t="shared" si="2" ref="K9:K18">J9*$K$8</f>
        <v>0</v>
      </c>
      <c r="L9" s="24">
        <f aca="true" t="shared" si="3" ref="L9:L18">C9+D9+E9+G9+I9+K9</f>
        <v>4.6</v>
      </c>
      <c r="M9" s="5">
        <v>1</v>
      </c>
      <c r="N9" s="26"/>
    </row>
    <row r="10" spans="1:14" ht="31.5">
      <c r="A10" s="18">
        <v>2</v>
      </c>
      <c r="B10" s="9" t="s">
        <v>15</v>
      </c>
      <c r="C10" s="5">
        <v>2</v>
      </c>
      <c r="D10" s="1">
        <v>2</v>
      </c>
      <c r="E10" s="12">
        <v>4</v>
      </c>
      <c r="F10" s="7">
        <v>4</v>
      </c>
      <c r="G10" s="7">
        <f t="shared" si="0"/>
        <v>0.8</v>
      </c>
      <c r="H10" s="6">
        <v>3</v>
      </c>
      <c r="I10" s="24">
        <f t="shared" si="1"/>
        <v>0.6000000000000001</v>
      </c>
      <c r="J10" s="8">
        <v>0</v>
      </c>
      <c r="K10" s="11">
        <f t="shared" si="2"/>
        <v>0</v>
      </c>
      <c r="L10" s="24">
        <f t="shared" si="3"/>
        <v>9.4</v>
      </c>
      <c r="M10" s="1">
        <v>2</v>
      </c>
      <c r="N10" s="3"/>
    </row>
    <row r="11" spans="1:14" ht="15.75">
      <c r="A11" s="25">
        <v>3</v>
      </c>
      <c r="B11" s="9" t="s">
        <v>21</v>
      </c>
      <c r="C11" s="5">
        <v>3</v>
      </c>
      <c r="D11" s="1">
        <v>3</v>
      </c>
      <c r="E11" s="12">
        <v>2</v>
      </c>
      <c r="F11" s="7">
        <v>7</v>
      </c>
      <c r="G11" s="7">
        <f t="shared" si="0"/>
        <v>1.4000000000000001</v>
      </c>
      <c r="H11" s="6">
        <v>1</v>
      </c>
      <c r="I11" s="24">
        <f t="shared" si="1"/>
        <v>0.2</v>
      </c>
      <c r="J11" s="8">
        <v>0</v>
      </c>
      <c r="K11" s="11">
        <f t="shared" si="2"/>
        <v>0</v>
      </c>
      <c r="L11" s="24">
        <f t="shared" si="3"/>
        <v>9.6</v>
      </c>
      <c r="M11" s="5">
        <v>3</v>
      </c>
      <c r="N11" s="3"/>
    </row>
    <row r="12" spans="1:14" ht="15.75">
      <c r="A12" s="18">
        <v>4</v>
      </c>
      <c r="B12" s="9" t="s">
        <v>18</v>
      </c>
      <c r="C12" s="5">
        <v>4</v>
      </c>
      <c r="D12" s="1">
        <v>7</v>
      </c>
      <c r="E12" s="12">
        <v>3</v>
      </c>
      <c r="F12" s="7">
        <v>10</v>
      </c>
      <c r="G12" s="7">
        <f t="shared" si="0"/>
        <v>2</v>
      </c>
      <c r="H12" s="6">
        <v>1</v>
      </c>
      <c r="I12" s="24">
        <f t="shared" si="1"/>
        <v>0.2</v>
      </c>
      <c r="J12" s="8">
        <v>0</v>
      </c>
      <c r="K12" s="11">
        <f t="shared" si="2"/>
        <v>0</v>
      </c>
      <c r="L12" s="24">
        <f t="shared" si="3"/>
        <v>16.2</v>
      </c>
      <c r="M12" s="1">
        <v>4</v>
      </c>
      <c r="N12" s="3"/>
    </row>
    <row r="13" spans="1:14" ht="15.75">
      <c r="A13" s="25">
        <v>5</v>
      </c>
      <c r="B13" s="9" t="s">
        <v>20</v>
      </c>
      <c r="C13" s="5">
        <v>5</v>
      </c>
      <c r="D13" s="1">
        <v>5</v>
      </c>
      <c r="E13" s="12">
        <v>6</v>
      </c>
      <c r="F13" s="7">
        <v>2</v>
      </c>
      <c r="G13" s="7">
        <f t="shared" si="0"/>
        <v>0.4</v>
      </c>
      <c r="H13" s="6">
        <v>5</v>
      </c>
      <c r="I13" s="24">
        <f t="shared" si="1"/>
        <v>1</v>
      </c>
      <c r="J13" s="8">
        <v>0</v>
      </c>
      <c r="K13" s="11">
        <f t="shared" si="2"/>
        <v>0</v>
      </c>
      <c r="L13" s="24">
        <f t="shared" si="3"/>
        <v>17.4</v>
      </c>
      <c r="M13" s="5">
        <v>5</v>
      </c>
      <c r="N13" s="3"/>
    </row>
    <row r="14" spans="1:14" ht="15.75">
      <c r="A14" s="18">
        <v>6</v>
      </c>
      <c r="B14" s="9" t="s">
        <v>17</v>
      </c>
      <c r="C14" s="5">
        <v>7</v>
      </c>
      <c r="D14" s="1">
        <v>6</v>
      </c>
      <c r="E14" s="12">
        <v>5</v>
      </c>
      <c r="F14" s="7">
        <v>8</v>
      </c>
      <c r="G14" s="7">
        <f t="shared" si="0"/>
        <v>1.6</v>
      </c>
      <c r="H14" s="6">
        <v>7</v>
      </c>
      <c r="I14" s="24">
        <f t="shared" si="1"/>
        <v>1.4000000000000001</v>
      </c>
      <c r="J14" s="8">
        <v>0</v>
      </c>
      <c r="K14" s="11">
        <f t="shared" si="2"/>
        <v>0</v>
      </c>
      <c r="L14" s="24">
        <f t="shared" si="3"/>
        <v>21</v>
      </c>
      <c r="M14" s="1">
        <v>6</v>
      </c>
      <c r="N14" s="3"/>
    </row>
    <row r="15" spans="1:14" ht="15.75">
      <c r="A15" s="25">
        <v>7</v>
      </c>
      <c r="B15" s="9" t="s">
        <v>16</v>
      </c>
      <c r="C15" s="5">
        <v>9</v>
      </c>
      <c r="D15" s="1">
        <v>4</v>
      </c>
      <c r="E15" s="12">
        <v>7</v>
      </c>
      <c r="F15" s="7">
        <v>8</v>
      </c>
      <c r="G15" s="7">
        <f t="shared" si="0"/>
        <v>1.6</v>
      </c>
      <c r="H15" s="6">
        <v>10</v>
      </c>
      <c r="I15" s="24">
        <f t="shared" si="1"/>
        <v>2</v>
      </c>
      <c r="J15" s="8">
        <v>0</v>
      </c>
      <c r="K15" s="11">
        <f t="shared" si="2"/>
        <v>0</v>
      </c>
      <c r="L15" s="24">
        <f t="shared" si="3"/>
        <v>23.6</v>
      </c>
      <c r="M15" s="5">
        <v>7</v>
      </c>
      <c r="N15" s="14"/>
    </row>
    <row r="16" spans="1:14" ht="15.75">
      <c r="A16" s="18">
        <v>8</v>
      </c>
      <c r="B16" s="10" t="s">
        <v>19</v>
      </c>
      <c r="C16" s="5">
        <v>8</v>
      </c>
      <c r="D16" s="1">
        <v>9</v>
      </c>
      <c r="E16" s="12">
        <v>8</v>
      </c>
      <c r="F16" s="7">
        <v>1</v>
      </c>
      <c r="G16" s="7">
        <f t="shared" si="0"/>
        <v>0.2</v>
      </c>
      <c r="H16" s="6">
        <v>6</v>
      </c>
      <c r="I16" s="24">
        <f t="shared" si="1"/>
        <v>1.2000000000000002</v>
      </c>
      <c r="J16" s="8">
        <v>10</v>
      </c>
      <c r="K16" s="11">
        <f t="shared" si="2"/>
        <v>2</v>
      </c>
      <c r="L16" s="24">
        <f t="shared" si="3"/>
        <v>28.4</v>
      </c>
      <c r="M16" s="1">
        <v>8</v>
      </c>
      <c r="N16" s="2"/>
    </row>
    <row r="17" spans="1:14" ht="15.75">
      <c r="A17" s="25">
        <v>9</v>
      </c>
      <c r="B17" s="19" t="s">
        <v>22</v>
      </c>
      <c r="C17" s="5">
        <v>6</v>
      </c>
      <c r="D17" s="5">
        <v>8</v>
      </c>
      <c r="E17" s="12">
        <v>10</v>
      </c>
      <c r="F17" s="7">
        <v>6</v>
      </c>
      <c r="G17" s="7">
        <f t="shared" si="0"/>
        <v>1.2000000000000002</v>
      </c>
      <c r="H17" s="6">
        <v>10</v>
      </c>
      <c r="I17" s="24">
        <f t="shared" si="1"/>
        <v>2</v>
      </c>
      <c r="J17" s="8">
        <v>20</v>
      </c>
      <c r="K17" s="11">
        <f t="shared" si="2"/>
        <v>4</v>
      </c>
      <c r="L17" s="24">
        <f t="shared" si="3"/>
        <v>31.2</v>
      </c>
      <c r="M17" s="5">
        <v>9</v>
      </c>
      <c r="N17" s="2"/>
    </row>
    <row r="18" spans="1:14" ht="16.5" thickBot="1">
      <c r="A18" s="18">
        <v>10</v>
      </c>
      <c r="B18" s="13" t="s">
        <v>23</v>
      </c>
      <c r="C18" s="5">
        <v>10</v>
      </c>
      <c r="D18" s="1">
        <v>10</v>
      </c>
      <c r="E18" s="20">
        <v>9</v>
      </c>
      <c r="F18" s="21">
        <v>3</v>
      </c>
      <c r="G18" s="22">
        <f t="shared" si="0"/>
        <v>0.6000000000000001</v>
      </c>
      <c r="H18" s="23">
        <v>10</v>
      </c>
      <c r="I18" s="24">
        <f t="shared" si="1"/>
        <v>2</v>
      </c>
      <c r="J18" s="24">
        <v>20</v>
      </c>
      <c r="K18" s="11">
        <f t="shared" si="2"/>
        <v>4</v>
      </c>
      <c r="L18" s="24">
        <f t="shared" si="3"/>
        <v>35.6</v>
      </c>
      <c r="M18" s="1">
        <v>10</v>
      </c>
      <c r="N18" s="2"/>
    </row>
    <row r="20" spans="1:14" ht="15">
      <c r="A20" s="222" t="s">
        <v>27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2" spans="1:14" ht="15">
      <c r="A22" s="222" t="s">
        <v>28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</sheetData>
  <sheetProtection/>
  <mergeCells count="18">
    <mergeCell ref="A20:N20"/>
    <mergeCell ref="A22:N22"/>
    <mergeCell ref="J7:K7"/>
    <mergeCell ref="L7:L8"/>
    <mergeCell ref="M7:M8"/>
    <mergeCell ref="N7:N8"/>
    <mergeCell ref="A2:N2"/>
    <mergeCell ref="A3:N3"/>
    <mergeCell ref="A5:N5"/>
    <mergeCell ref="A7:A8"/>
    <mergeCell ref="B7:B8"/>
    <mergeCell ref="C7:C8"/>
    <mergeCell ref="D7:D8"/>
    <mergeCell ref="E7:E8"/>
    <mergeCell ref="F7:G7"/>
    <mergeCell ref="H7:I7"/>
    <mergeCell ref="A4:C4"/>
    <mergeCell ref="J4:N4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2016-04-25T08:31:36Z</dcterms:modified>
  <cp:category/>
  <cp:version/>
  <cp:contentType/>
  <cp:contentStatus/>
</cp:coreProperties>
</file>