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6"/>
  </bookViews>
  <sheets>
    <sheet name="ТКР, викторина" sheetId="1" r:id="rId1"/>
    <sheet name="со м+ж" sheetId="2" r:id="rId2"/>
    <sheet name="со команда" sheetId="3" r:id="rId3"/>
    <sheet name="эстафета м+ж" sheetId="4" r:id="rId4"/>
    <sheet name="Эстафета ком" sheetId="5" r:id="rId5"/>
    <sheet name="командная" sheetId="6" r:id="rId6"/>
    <sheet name="итог Фокинский" sheetId="7" r:id="rId7"/>
  </sheets>
  <definedNames>
    <definedName name="_xlnm.Print_Area" localSheetId="6">'итог Фокинский'!$A$1:$N$18</definedName>
  </definedNames>
  <calcPr fullCalcOnLoad="1"/>
</workbook>
</file>

<file path=xl/sharedStrings.xml><?xml version="1.0" encoding="utf-8"?>
<sst xmlns="http://schemas.openxmlformats.org/spreadsheetml/2006/main" count="761" uniqueCount="194">
  <si>
    <t>ИТОГОВЫЙ ПРОТОКОЛ РЕЗУЛЬТАТОВ</t>
  </si>
  <si>
    <t>№ п.п</t>
  </si>
  <si>
    <t>Команда</t>
  </si>
  <si>
    <t>с/о</t>
  </si>
  <si>
    <t>Сумма баллов</t>
  </si>
  <si>
    <t>Место</t>
  </si>
  <si>
    <t>Ком.тех.
 дист-ция</t>
  </si>
  <si>
    <t>Тур.-краев. 
викторина</t>
  </si>
  <si>
    <t>Тур.
эстафета</t>
  </si>
  <si>
    <t>Отчет о ТКР</t>
  </si>
  <si>
    <t>Прим.</t>
  </si>
  <si>
    <t>Турбыт</t>
  </si>
  <si>
    <t>место</t>
  </si>
  <si>
    <t>МБОУ СОШ №55</t>
  </si>
  <si>
    <t>МБОУ СОШ №51</t>
  </si>
  <si>
    <t>МБОУ СОШ №35</t>
  </si>
  <si>
    <t>МБОУ СОШ №41</t>
  </si>
  <si>
    <t>МБОУ СОШ №36</t>
  </si>
  <si>
    <t xml:space="preserve">МБОУ СОШ №40 </t>
  </si>
  <si>
    <t>21-22 апреля 2016 года</t>
  </si>
  <si>
    <t>Итоговый  протокол результатов
по виду "Командная техника"</t>
  </si>
  <si>
    <t>№ п/п</t>
  </si>
  <si>
    <t>Спуск</t>
  </si>
  <si>
    <t>Подъем</t>
  </si>
  <si>
    <t>Траверс</t>
  </si>
  <si>
    <t>Навесная</t>
  </si>
  <si>
    <t>Параллельки</t>
  </si>
  <si>
    <t>Узлы</t>
  </si>
  <si>
    <t>Сумма штрафа</t>
  </si>
  <si>
    <t>Штрафное время</t>
  </si>
  <si>
    <t>Время финиша</t>
  </si>
  <si>
    <t>Время старта</t>
  </si>
  <si>
    <t>Время на дистанции</t>
  </si>
  <si>
    <t xml:space="preserve">Результат </t>
  </si>
  <si>
    <t>Главный судья                                                                                                 А.В. Поплевко</t>
  </si>
  <si>
    <t>Главный секретарь                                                                                          Н.В. Стасишина</t>
  </si>
  <si>
    <r>
      <t>Т</t>
    </r>
    <r>
      <rPr>
        <b/>
        <sz val="14"/>
        <rFont val="Arial"/>
        <family val="2"/>
      </rPr>
      <t>уристкий слет учащихся общеобразовательных учреждений 
Фокинского района г. Брянска</t>
    </r>
  </si>
  <si>
    <t>з/о  "Соловьи"</t>
  </si>
  <si>
    <t>Туристкий слет учащихся общеобразовательных учреждений 
Фокинского района г. Брянска</t>
  </si>
  <si>
    <t>роща "Соловьи"</t>
  </si>
  <si>
    <t>21 - 22 апреля 2016 года</t>
  </si>
  <si>
    <t>Итоговый протокол результатов
по виду "личная техническая дистанция" (командный зачет)</t>
  </si>
  <si>
    <t>Ф И участника</t>
  </si>
  <si>
    <t>Пол</t>
  </si>
  <si>
    <t>Номер</t>
  </si>
  <si>
    <t>Время 
финиша</t>
  </si>
  <si>
    <t>Время
старта</t>
  </si>
  <si>
    <t>Результат
участника</t>
  </si>
  <si>
    <t>Результат</t>
  </si>
  <si>
    <t>Кузовлев Вадим</t>
  </si>
  <si>
    <t>МБОУСОШ №36</t>
  </si>
  <si>
    <t>м</t>
  </si>
  <si>
    <t>2.1</t>
  </si>
  <si>
    <t>Розенков Никита</t>
  </si>
  <si>
    <t>2.2</t>
  </si>
  <si>
    <t>Парфенова Ангелина</t>
  </si>
  <si>
    <t>ж</t>
  </si>
  <si>
    <t>2.3</t>
  </si>
  <si>
    <t>Масленникова Дарья</t>
  </si>
  <si>
    <t>2.4</t>
  </si>
  <si>
    <t>Грувман Валерия</t>
  </si>
  <si>
    <t>2.5</t>
  </si>
  <si>
    <t>Гурова Алина</t>
  </si>
  <si>
    <t>2.6</t>
  </si>
  <si>
    <t>Фомичев Илья</t>
  </si>
  <si>
    <t>МБОУСОШ №41</t>
  </si>
  <si>
    <t>1.1</t>
  </si>
  <si>
    <t>Авдеева Ксения</t>
  </si>
  <si>
    <t>1.2</t>
  </si>
  <si>
    <t>Титов Артем</t>
  </si>
  <si>
    <t>1.3</t>
  </si>
  <si>
    <t>Федькова Анастасия</t>
  </si>
  <si>
    <t>1.4</t>
  </si>
  <si>
    <t>Васюков Павел</t>
  </si>
  <si>
    <t>1.5</t>
  </si>
  <si>
    <t>Кривенков Вячеслав</t>
  </si>
  <si>
    <t>1.6</t>
  </si>
  <si>
    <t>Мельников Никита</t>
  </si>
  <si>
    <t>МБОУСОШ №35</t>
  </si>
  <si>
    <t>3.1</t>
  </si>
  <si>
    <t>Захарова Дарья</t>
  </si>
  <si>
    <t>3.2</t>
  </si>
  <si>
    <t>Абрамочкин Роман</t>
  </si>
  <si>
    <t>3.3</t>
  </si>
  <si>
    <t>Щелокова Анастасия</t>
  </si>
  <si>
    <t>3.4</t>
  </si>
  <si>
    <t>Морозов Даниил</t>
  </si>
  <si>
    <t>3.5</t>
  </si>
  <si>
    <t>Варфлусев Богдан</t>
  </si>
  <si>
    <t>3.6</t>
  </si>
  <si>
    <t>Кузавлева Виктория</t>
  </si>
  <si>
    <t>МБОУСОШ №55</t>
  </si>
  <si>
    <t>6.1</t>
  </si>
  <si>
    <t>Шевченко Артем</t>
  </si>
  <si>
    <t>6.2</t>
  </si>
  <si>
    <t>Коробкова Алина</t>
  </si>
  <si>
    <t>6.3</t>
  </si>
  <si>
    <t>Золотухо Дмитрий</t>
  </si>
  <si>
    <t>6.4</t>
  </si>
  <si>
    <t>Пугачев Кирилл</t>
  </si>
  <si>
    <t>6.5</t>
  </si>
  <si>
    <t>Яшкин Николай</t>
  </si>
  <si>
    <t>МБОУСОШ №53</t>
  </si>
  <si>
    <t>6.6</t>
  </si>
  <si>
    <t>Карачинский Егор</t>
  </si>
  <si>
    <t>МБОУСОШ №51</t>
  </si>
  <si>
    <t>5.1</t>
  </si>
  <si>
    <t>Пыкин Денис</t>
  </si>
  <si>
    <t>5.2</t>
  </si>
  <si>
    <t>Цуренкова Оксана</t>
  </si>
  <si>
    <t>5.3</t>
  </si>
  <si>
    <t>Умеренкова Анастасия</t>
  </si>
  <si>
    <t>5.4</t>
  </si>
  <si>
    <t xml:space="preserve">Лукьяненко Никита </t>
  </si>
  <si>
    <t>5.5</t>
  </si>
  <si>
    <t>Кибитов Вячеслав</t>
  </si>
  <si>
    <t>5.6</t>
  </si>
  <si>
    <t>Ляпченков Василий</t>
  </si>
  <si>
    <t>МБОУСОШ №40</t>
  </si>
  <si>
    <t>4.1</t>
  </si>
  <si>
    <t>Иванова /Есения</t>
  </si>
  <si>
    <t>4.2</t>
  </si>
  <si>
    <t>Школин Даниил</t>
  </si>
  <si>
    <t>4.3</t>
  </si>
  <si>
    <t>Капырина Мария</t>
  </si>
  <si>
    <t>4.4</t>
  </si>
  <si>
    <t>Игнатьева Екатерина</t>
  </si>
  <si>
    <t>4.5</t>
  </si>
  <si>
    <t>Ляпченков Андрей</t>
  </si>
  <si>
    <t>4.6</t>
  </si>
  <si>
    <t>Скок Евгения</t>
  </si>
  <si>
    <t>Степина Карина</t>
  </si>
  <si>
    <t>Лешков Никита</t>
  </si>
  <si>
    <t>Дейкин Даниил</t>
  </si>
  <si>
    <t>Троепольская Елена</t>
  </si>
  <si>
    <t>Курашова Анастасия</t>
  </si>
  <si>
    <t>Главный судья                                                                    А.В. Поплевко</t>
  </si>
  <si>
    <t>Главный секретарь                                                               Н.В. Стасишина</t>
  </si>
  <si>
    <t>Туристский слет учащихся общеобразовательных   учреждений</t>
  </si>
  <si>
    <t>Фокинского района города Брянска</t>
  </si>
  <si>
    <t>з/о "Соловьи"</t>
  </si>
  <si>
    <t>21-22 апреля 2016года</t>
  </si>
  <si>
    <t>ПРОТОКОЛ РЕЗУЛЬТАТОВ</t>
  </si>
  <si>
    <t>Юноши</t>
  </si>
  <si>
    <t>Примечание</t>
  </si>
  <si>
    <t>№</t>
  </si>
  <si>
    <t>КОМАНДНЫЙ   ПРОТОКОЛ РЕЗУЛЬТАТОВ</t>
  </si>
  <si>
    <t>№п/п</t>
  </si>
  <si>
    <t>Фамилия, имя</t>
  </si>
  <si>
    <t>Коллектив</t>
  </si>
  <si>
    <t>Очки</t>
  </si>
  <si>
    <t>Штраф</t>
  </si>
  <si>
    <t>Итого</t>
  </si>
  <si>
    <t>МБОУ СОШ№40</t>
  </si>
  <si>
    <t>0=</t>
  </si>
  <si>
    <t>Кузавлёва Виктория</t>
  </si>
  <si>
    <t>Пугачёв Кирилл</t>
  </si>
  <si>
    <t>Панфилова Ангелина</t>
  </si>
  <si>
    <t>Фомичёв Илья</t>
  </si>
  <si>
    <t>МБОУСОШ№35</t>
  </si>
  <si>
    <t>Морозов Данил</t>
  </si>
  <si>
    <t>МБОУ СОШ№36</t>
  </si>
  <si>
    <t>Малова Алёна</t>
  </si>
  <si>
    <t>Кузавлёв Вадим</t>
  </si>
  <si>
    <t>4=</t>
  </si>
  <si>
    <t>8=</t>
  </si>
  <si>
    <t>Лукьяненко Никита</t>
  </si>
  <si>
    <t>9=</t>
  </si>
  <si>
    <t>Главный судья                                                                   А.В. Поплевко</t>
  </si>
  <si>
    <t>Главный секретарь                                                             Н.В. Стасишина</t>
  </si>
  <si>
    <t>девушки</t>
  </si>
  <si>
    <t>МБОУ СОШ№40.1</t>
  </si>
  <si>
    <t>Иванова Есения</t>
  </si>
  <si>
    <t>1=</t>
  </si>
  <si>
    <t>2=</t>
  </si>
  <si>
    <t>Парфёенова Ангелина</t>
  </si>
  <si>
    <t>3=</t>
  </si>
  <si>
    <t>6=</t>
  </si>
  <si>
    <t>Афанасьева Карина</t>
  </si>
  <si>
    <t>Шевченко Артём</t>
  </si>
  <si>
    <t>Кабицин Юрий</t>
  </si>
  <si>
    <t>Дейкин Ланиил</t>
  </si>
  <si>
    <t>Разинков Никита</t>
  </si>
  <si>
    <t>Козленков Кирилл</t>
  </si>
  <si>
    <t>Пыкин Демид</t>
  </si>
  <si>
    <t>14=</t>
  </si>
  <si>
    <t>Кол-во
баллов</t>
  </si>
  <si>
    <t>Итоговый протокол результатов
конкурса "Туристско - краеведческая викторина"</t>
  </si>
  <si>
    <t>Главный секретарь                                                           Н.В. Стасишина</t>
  </si>
  <si>
    <t>Итоговый протокол результатов
конкурса отчетов "Туристско - краеведческая работа"</t>
  </si>
  <si>
    <t>21 - 22 апреля 2016 г.</t>
  </si>
  <si>
    <t xml:space="preserve">         роща «Соловьи»                                                                                                                              21 -  22 апреля 2016 года</t>
  </si>
  <si>
    <t>Главный судья                                                                                                          А.В. Поплевко</t>
  </si>
  <si>
    <t>Главный секретарь                                                                                            Н.В. Стасишина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</si>
</sst>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51" fillId="0" borderId="15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/>
    </xf>
    <xf numFmtId="0" fontId="52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21" fontId="10" fillId="0" borderId="18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21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65" fontId="10" fillId="0" borderId="23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1" fontId="10" fillId="0" borderId="15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5" fillId="33" borderId="18" xfId="52" applyFont="1" applyFill="1" applyBorder="1">
      <alignment/>
      <protection/>
    </xf>
    <xf numFmtId="0" fontId="5" fillId="33" borderId="18" xfId="0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 horizontal="center"/>
    </xf>
    <xf numFmtId="0" fontId="5" fillId="33" borderId="10" xfId="52" applyFont="1" applyFill="1" applyBorder="1">
      <alignment/>
      <protection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0" fontId="5" fillId="33" borderId="15" xfId="52" applyFont="1" applyFill="1" applyBorder="1">
      <alignment/>
      <protection/>
    </xf>
    <xf numFmtId="0" fontId="5" fillId="33" borderId="15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/>
    </xf>
    <xf numFmtId="0" fontId="5" fillId="33" borderId="10" xfId="52" applyFont="1" applyFill="1" applyBorder="1" applyAlignment="1">
      <alignment wrapText="1"/>
      <protection/>
    </xf>
    <xf numFmtId="0" fontId="5" fillId="33" borderId="15" xfId="52" applyFont="1" applyFill="1" applyBorder="1" applyAlignment="1">
      <alignment wrapText="1"/>
      <protection/>
    </xf>
    <xf numFmtId="0" fontId="5" fillId="33" borderId="1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3" borderId="23" xfId="52" applyFont="1" applyFill="1" applyBorder="1">
      <alignment/>
      <protection/>
    </xf>
    <xf numFmtId="165" fontId="5" fillId="33" borderId="23" xfId="0" applyNumberFormat="1" applyFont="1" applyFill="1" applyBorder="1" applyAlignment="1">
      <alignment horizontal="center"/>
    </xf>
    <xf numFmtId="0" fontId="5" fillId="34" borderId="10" xfId="52" applyFont="1" applyFill="1" applyBorder="1">
      <alignment/>
      <protection/>
    </xf>
    <xf numFmtId="0" fontId="5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4" borderId="0" xfId="52" applyFont="1" applyFill="1" applyBorder="1">
      <alignment/>
      <protection/>
    </xf>
    <xf numFmtId="0" fontId="5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5" fillId="33" borderId="0" xfId="52" applyFont="1" applyFill="1" applyBorder="1">
      <alignment/>
      <protection/>
    </xf>
    <xf numFmtId="165" fontId="5" fillId="33" borderId="0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8" xfId="0" applyFont="1" applyBorder="1" applyAlignment="1">
      <alignment horizontal="center"/>
    </xf>
    <xf numFmtId="21" fontId="53" fillId="0" borderId="18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21" fontId="53" fillId="0" borderId="10" xfId="0" applyNumberFormat="1" applyFont="1" applyBorder="1" applyAlignment="1">
      <alignment horizontal="center"/>
    </xf>
    <xf numFmtId="0" fontId="53" fillId="0" borderId="15" xfId="0" applyFont="1" applyBorder="1" applyAlignment="1">
      <alignment/>
    </xf>
    <xf numFmtId="0" fontId="53" fillId="0" borderId="15" xfId="0" applyFont="1" applyBorder="1" applyAlignment="1">
      <alignment horizontal="center"/>
    </xf>
    <xf numFmtId="21" fontId="53" fillId="0" borderId="15" xfId="0" applyNumberFormat="1" applyFont="1" applyBorder="1" applyAlignment="1">
      <alignment horizontal="center"/>
    </xf>
    <xf numFmtId="0" fontId="53" fillId="0" borderId="23" xfId="0" applyFont="1" applyBorder="1" applyAlignment="1">
      <alignment/>
    </xf>
    <xf numFmtId="0" fontId="53" fillId="0" borderId="23" xfId="0" applyFont="1" applyBorder="1" applyAlignment="1">
      <alignment horizontal="center"/>
    </xf>
    <xf numFmtId="21" fontId="53" fillId="0" borderId="23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1" xfId="0" applyFont="1" applyBorder="1" applyAlignment="1">
      <alignment horizontal="center" wrapText="1"/>
    </xf>
    <xf numFmtId="0" fontId="54" fillId="0" borderId="22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21" fontId="53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55" fillId="0" borderId="22" xfId="0" applyFont="1" applyFill="1" applyBorder="1" applyAlignment="1">
      <alignment horizontal="center" vertical="top" wrapText="1"/>
    </xf>
    <xf numFmtId="0" fontId="55" fillId="0" borderId="21" xfId="0" applyFont="1" applyFill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53" fillId="0" borderId="27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65" fontId="5" fillId="33" borderId="18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5" fontId="5" fillId="33" borderId="15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55" fillId="0" borderId="18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16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PageLayoutView="0" workbookViewId="0" topLeftCell="A11">
      <selection activeCell="E28" sqref="E28"/>
    </sheetView>
  </sheetViews>
  <sheetFormatPr defaultColWidth="9.140625" defaultRowHeight="15"/>
  <cols>
    <col min="2" max="2" width="22.421875" style="0" customWidth="1"/>
    <col min="3" max="3" width="16.8515625" style="0" customWidth="1"/>
    <col min="4" max="4" width="15.8515625" style="0" customWidth="1"/>
    <col min="5" max="5" width="15.7109375" style="0" customWidth="1"/>
  </cols>
  <sheetData>
    <row r="1" spans="1:5" ht="35.25" customHeight="1">
      <c r="A1" s="164" t="s">
        <v>38</v>
      </c>
      <c r="B1" s="164"/>
      <c r="C1" s="164"/>
      <c r="D1" s="164"/>
      <c r="E1" s="164"/>
    </row>
    <row r="2" spans="1:5" ht="15">
      <c r="A2" t="s">
        <v>39</v>
      </c>
      <c r="D2" s="163" t="s">
        <v>190</v>
      </c>
      <c r="E2" s="163"/>
    </row>
    <row r="4" spans="1:5" ht="34.5" customHeight="1">
      <c r="A4" s="165" t="s">
        <v>189</v>
      </c>
      <c r="B4" s="165"/>
      <c r="C4" s="165"/>
      <c r="D4" s="165"/>
      <c r="E4" s="165"/>
    </row>
    <row r="5" ht="15.75" thickBot="1"/>
    <row r="6" spans="1:5" ht="32.25" thickBot="1">
      <c r="A6" s="157" t="s">
        <v>1</v>
      </c>
      <c r="B6" s="156" t="s">
        <v>2</v>
      </c>
      <c r="C6" s="156" t="s">
        <v>186</v>
      </c>
      <c r="D6" s="155" t="s">
        <v>5</v>
      </c>
      <c r="E6" s="154" t="s">
        <v>144</v>
      </c>
    </row>
    <row r="7" spans="1:5" ht="18" customHeight="1">
      <c r="A7" s="13">
        <v>1</v>
      </c>
      <c r="B7" s="18" t="s">
        <v>13</v>
      </c>
      <c r="C7" s="65">
        <v>19</v>
      </c>
      <c r="D7" s="21">
        <v>1</v>
      </c>
      <c r="E7" s="14"/>
    </row>
    <row r="8" spans="1:5" ht="18" customHeight="1">
      <c r="A8" s="3">
        <v>2</v>
      </c>
      <c r="B8" s="17" t="s">
        <v>17</v>
      </c>
      <c r="C8" s="1">
        <v>15</v>
      </c>
      <c r="D8" s="8">
        <v>2</v>
      </c>
      <c r="E8" s="4"/>
    </row>
    <row r="9" spans="1:5" ht="18.75" customHeight="1">
      <c r="A9" s="3">
        <v>3</v>
      </c>
      <c r="B9" s="17" t="s">
        <v>16</v>
      </c>
      <c r="C9" s="1">
        <v>11</v>
      </c>
      <c r="D9" s="8">
        <v>3</v>
      </c>
      <c r="E9" s="4"/>
    </row>
    <row r="10" spans="1:5" ht="18" customHeight="1">
      <c r="A10" s="3">
        <v>4</v>
      </c>
      <c r="B10" s="17" t="s">
        <v>18</v>
      </c>
      <c r="C10" s="1">
        <v>10</v>
      </c>
      <c r="D10" s="8">
        <v>4</v>
      </c>
      <c r="E10" s="4"/>
    </row>
    <row r="11" spans="1:5" ht="18.75" customHeight="1">
      <c r="A11" s="3">
        <v>5</v>
      </c>
      <c r="B11" s="17" t="s">
        <v>15</v>
      </c>
      <c r="C11" s="1">
        <v>9</v>
      </c>
      <c r="D11" s="8">
        <v>5</v>
      </c>
      <c r="E11" s="4"/>
    </row>
    <row r="12" spans="1:5" ht="17.25" customHeight="1" thickBot="1">
      <c r="A12" s="162">
        <v>6</v>
      </c>
      <c r="B12" s="22" t="s">
        <v>14</v>
      </c>
      <c r="C12" s="158">
        <v>8</v>
      </c>
      <c r="D12" s="24">
        <v>6</v>
      </c>
      <c r="E12" s="6"/>
    </row>
    <row r="14" spans="1:5" ht="15">
      <c r="A14" s="163" t="s">
        <v>168</v>
      </c>
      <c r="B14" s="163"/>
      <c r="C14" s="163"/>
      <c r="D14" s="163"/>
      <c r="E14" s="163"/>
    </row>
    <row r="16" spans="1:5" ht="15">
      <c r="A16" s="163" t="s">
        <v>188</v>
      </c>
      <c r="B16" s="163"/>
      <c r="C16" s="163"/>
      <c r="D16" s="163"/>
      <c r="E16" s="163"/>
    </row>
    <row r="19" spans="1:5" ht="40.5" customHeight="1">
      <c r="A19" s="166" t="s">
        <v>187</v>
      </c>
      <c r="B19" s="166"/>
      <c r="C19" s="166"/>
      <c r="D19" s="166"/>
      <c r="E19" s="166"/>
    </row>
    <row r="20" ht="15.75" thickBot="1"/>
    <row r="21" spans="1:5" ht="32.25" thickBot="1">
      <c r="A21" s="157" t="s">
        <v>1</v>
      </c>
      <c r="B21" s="156" t="s">
        <v>2</v>
      </c>
      <c r="C21" s="156" t="s">
        <v>186</v>
      </c>
      <c r="D21" s="155" t="s">
        <v>5</v>
      </c>
      <c r="E21" s="154" t="s">
        <v>10</v>
      </c>
    </row>
    <row r="22" spans="1:5" ht="18.75" customHeight="1">
      <c r="A22" s="13">
        <v>1</v>
      </c>
      <c r="B22" s="18" t="s">
        <v>13</v>
      </c>
      <c r="C22" s="160">
        <v>12</v>
      </c>
      <c r="D22" s="21">
        <v>1</v>
      </c>
      <c r="E22" s="14"/>
    </row>
    <row r="23" spans="1:5" ht="18.75" customHeight="1">
      <c r="A23" s="3">
        <v>2</v>
      </c>
      <c r="B23" s="17" t="s">
        <v>18</v>
      </c>
      <c r="C23" s="153">
        <v>11</v>
      </c>
      <c r="D23" s="8">
        <v>2</v>
      </c>
      <c r="E23" s="4"/>
    </row>
    <row r="24" spans="1:5" ht="18.75" customHeight="1">
      <c r="A24" s="3">
        <v>6</v>
      </c>
      <c r="B24" s="17" t="s">
        <v>17</v>
      </c>
      <c r="C24" s="153">
        <v>9</v>
      </c>
      <c r="D24" s="8">
        <v>3</v>
      </c>
      <c r="E24" s="4"/>
    </row>
    <row r="25" spans="1:5" ht="19.5" customHeight="1">
      <c r="A25" s="3">
        <v>3</v>
      </c>
      <c r="B25" s="17" t="s">
        <v>14</v>
      </c>
      <c r="C25" s="153">
        <v>7</v>
      </c>
      <c r="D25" s="8">
        <v>4</v>
      </c>
      <c r="E25" s="4"/>
    </row>
    <row r="26" spans="1:5" ht="17.25" customHeight="1">
      <c r="A26" s="3">
        <v>4</v>
      </c>
      <c r="B26" s="17" t="s">
        <v>16</v>
      </c>
      <c r="C26" s="153">
        <v>7</v>
      </c>
      <c r="D26" s="8">
        <v>4</v>
      </c>
      <c r="E26" s="4"/>
    </row>
    <row r="27" spans="1:5" ht="18" customHeight="1" thickBot="1">
      <c r="A27" s="5">
        <v>5</v>
      </c>
      <c r="B27" s="22" t="s">
        <v>15</v>
      </c>
      <c r="C27" s="161">
        <v>2</v>
      </c>
      <c r="D27" s="9">
        <v>6</v>
      </c>
      <c r="E27" s="6"/>
    </row>
    <row r="29" spans="1:5" ht="15">
      <c r="A29" s="163" t="s">
        <v>168</v>
      </c>
      <c r="B29" s="163"/>
      <c r="C29" s="163"/>
      <c r="D29" s="163"/>
      <c r="E29" s="163"/>
    </row>
    <row r="31" spans="1:5" ht="15">
      <c r="A31" s="163" t="s">
        <v>188</v>
      </c>
      <c r="B31" s="163"/>
      <c r="C31" s="163"/>
      <c r="D31" s="163"/>
      <c r="E31" s="163"/>
    </row>
  </sheetData>
  <sheetProtection/>
  <mergeCells count="8">
    <mergeCell ref="A29:E29"/>
    <mergeCell ref="A31:E31"/>
    <mergeCell ref="A1:E1"/>
    <mergeCell ref="A4:E4"/>
    <mergeCell ref="A19:E19"/>
    <mergeCell ref="D2:E2"/>
    <mergeCell ref="A14:E14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BreakPreview" zoomScale="60" zoomScaleNormal="75" zoomScalePageLayoutView="0" workbookViewId="0" topLeftCell="A1">
      <selection activeCell="A1" sqref="A1:IV2"/>
    </sheetView>
  </sheetViews>
  <sheetFormatPr defaultColWidth="9.140625" defaultRowHeight="15"/>
  <cols>
    <col min="1" max="1" width="7.421875" style="0" customWidth="1"/>
    <col min="2" max="2" width="21.421875" style="0" customWidth="1"/>
    <col min="3" max="3" width="16.57421875" style="0" customWidth="1"/>
    <col min="4" max="4" width="7.7109375" style="0" customWidth="1"/>
    <col min="5" max="5" width="7.140625" style="0" customWidth="1"/>
    <col min="7" max="7" width="7.421875" style="0" customWidth="1"/>
    <col min="8" max="8" width="9.8515625" style="0" customWidth="1"/>
    <col min="9" max="9" width="7.28125" style="0" customWidth="1"/>
    <col min="10" max="10" width="12.140625" style="0" customWidth="1"/>
  </cols>
  <sheetData>
    <row r="1" spans="1:10" ht="15">
      <c r="A1" s="167" t="s">
        <v>138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5">
      <c r="A2" s="167" t="s">
        <v>139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5">
      <c r="A3" s="167" t="s">
        <v>140</v>
      </c>
      <c r="B3" s="167"/>
      <c r="C3" s="151"/>
      <c r="D3" s="151"/>
      <c r="E3" s="151"/>
      <c r="F3" s="151"/>
      <c r="G3" s="167" t="s">
        <v>141</v>
      </c>
      <c r="H3" s="167"/>
      <c r="I3" s="167"/>
      <c r="J3" s="167"/>
    </row>
    <row r="4" spans="1:10" ht="15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5">
      <c r="A5" s="167" t="s">
        <v>142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5">
      <c r="A6" s="167" t="s">
        <v>170</v>
      </c>
      <c r="B6" s="167"/>
      <c r="C6" s="167"/>
      <c r="D6" s="167"/>
      <c r="E6" s="167"/>
      <c r="F6" s="167"/>
      <c r="G6" s="167"/>
      <c r="H6" s="167"/>
      <c r="I6" s="167"/>
      <c r="J6" s="167"/>
    </row>
    <row r="8" spans="1:10" ht="15">
      <c r="A8" s="147" t="s">
        <v>147</v>
      </c>
      <c r="B8" s="147" t="s">
        <v>148</v>
      </c>
      <c r="C8" s="147" t="s">
        <v>149</v>
      </c>
      <c r="D8" s="147" t="s">
        <v>44</v>
      </c>
      <c r="E8" s="147" t="s">
        <v>150</v>
      </c>
      <c r="F8" s="147" t="s">
        <v>151</v>
      </c>
      <c r="G8" s="147" t="s">
        <v>152</v>
      </c>
      <c r="H8" s="147" t="s">
        <v>48</v>
      </c>
      <c r="I8" s="147" t="s">
        <v>5</v>
      </c>
      <c r="J8" s="148" t="s">
        <v>144</v>
      </c>
    </row>
    <row r="9" spans="1:10" ht="15">
      <c r="A9" s="1">
        <v>1</v>
      </c>
      <c r="B9" s="2" t="s">
        <v>126</v>
      </c>
      <c r="C9" s="2" t="s">
        <v>153</v>
      </c>
      <c r="D9" s="1" t="s">
        <v>56</v>
      </c>
      <c r="E9" s="1">
        <v>-15</v>
      </c>
      <c r="F9" s="1" t="s">
        <v>154</v>
      </c>
      <c r="G9" s="1">
        <v>15</v>
      </c>
      <c r="H9" s="149">
        <v>0.019988425925925927</v>
      </c>
      <c r="I9" s="1">
        <v>1</v>
      </c>
      <c r="J9" s="2"/>
    </row>
    <row r="10" spans="1:10" ht="15">
      <c r="A10" s="1">
        <v>2</v>
      </c>
      <c r="B10" s="2" t="s">
        <v>124</v>
      </c>
      <c r="C10" s="2" t="s">
        <v>153</v>
      </c>
      <c r="D10" s="1" t="s">
        <v>56</v>
      </c>
      <c r="E10" s="1">
        <v>-14</v>
      </c>
      <c r="F10" s="1" t="s">
        <v>154</v>
      </c>
      <c r="G10" s="1">
        <v>14</v>
      </c>
      <c r="H10" s="149">
        <v>0.018136574074074072</v>
      </c>
      <c r="I10" s="1">
        <v>2</v>
      </c>
      <c r="J10" s="2"/>
    </row>
    <row r="11" spans="1:10" ht="15">
      <c r="A11" s="1">
        <v>3</v>
      </c>
      <c r="B11" s="2" t="s">
        <v>130</v>
      </c>
      <c r="C11" s="2" t="s">
        <v>171</v>
      </c>
      <c r="D11" s="1" t="s">
        <v>56</v>
      </c>
      <c r="E11" s="1">
        <v>-14</v>
      </c>
      <c r="F11" s="1" t="s">
        <v>154</v>
      </c>
      <c r="G11" s="1">
        <v>14</v>
      </c>
      <c r="H11" s="149">
        <v>0.018472222222222223</v>
      </c>
      <c r="I11" s="1">
        <v>3</v>
      </c>
      <c r="J11" s="2"/>
    </row>
    <row r="12" spans="1:10" ht="15">
      <c r="A12" s="1">
        <v>4</v>
      </c>
      <c r="B12" s="2" t="s">
        <v>155</v>
      </c>
      <c r="C12" s="2" t="s">
        <v>91</v>
      </c>
      <c r="D12" s="1" t="s">
        <v>56</v>
      </c>
      <c r="E12" s="1">
        <v>-13</v>
      </c>
      <c r="F12" s="1" t="s">
        <v>154</v>
      </c>
      <c r="G12" s="1">
        <v>13</v>
      </c>
      <c r="H12" s="149">
        <v>0.014305555555555557</v>
      </c>
      <c r="I12" s="1">
        <v>4</v>
      </c>
      <c r="J12" s="2"/>
    </row>
    <row r="13" spans="1:10" ht="15">
      <c r="A13" s="1">
        <v>5</v>
      </c>
      <c r="B13" s="2" t="s">
        <v>80</v>
      </c>
      <c r="C13" s="2" t="s">
        <v>159</v>
      </c>
      <c r="D13" s="1" t="s">
        <v>56</v>
      </c>
      <c r="E13" s="1">
        <v>-13</v>
      </c>
      <c r="F13" s="1" t="s">
        <v>154</v>
      </c>
      <c r="G13" s="1">
        <v>13</v>
      </c>
      <c r="H13" s="149">
        <v>0.01650462962962963</v>
      </c>
      <c r="I13" s="1">
        <v>5</v>
      </c>
      <c r="J13" s="2"/>
    </row>
    <row r="14" spans="1:10" ht="15">
      <c r="A14" s="1">
        <v>6</v>
      </c>
      <c r="B14" s="2" t="s">
        <v>157</v>
      </c>
      <c r="C14" s="2" t="s">
        <v>16</v>
      </c>
      <c r="D14" s="1" t="s">
        <v>56</v>
      </c>
      <c r="E14" s="1">
        <v>-13</v>
      </c>
      <c r="F14" s="1" t="s">
        <v>154</v>
      </c>
      <c r="G14" s="1">
        <v>13</v>
      </c>
      <c r="H14" s="149">
        <v>0.01824074074074074</v>
      </c>
      <c r="I14" s="1">
        <v>6</v>
      </c>
      <c r="J14" s="2"/>
    </row>
    <row r="15" spans="1:10" ht="15">
      <c r="A15" s="1">
        <v>7</v>
      </c>
      <c r="B15" s="2" t="s">
        <v>71</v>
      </c>
      <c r="C15" s="2" t="s">
        <v>16</v>
      </c>
      <c r="D15" s="1" t="s">
        <v>56</v>
      </c>
      <c r="E15" s="1">
        <v>-8</v>
      </c>
      <c r="F15" s="1" t="s">
        <v>154</v>
      </c>
      <c r="G15" s="1">
        <v>8</v>
      </c>
      <c r="H15" s="149">
        <v>0.02045138888888889</v>
      </c>
      <c r="I15" s="1">
        <v>7</v>
      </c>
      <c r="J15" s="2"/>
    </row>
    <row r="16" spans="1:10" ht="15">
      <c r="A16" s="1">
        <v>8</v>
      </c>
      <c r="B16" s="2" t="s">
        <v>172</v>
      </c>
      <c r="C16" s="2" t="s">
        <v>153</v>
      </c>
      <c r="D16" s="1" t="s">
        <v>56</v>
      </c>
      <c r="E16" s="1">
        <v>-6</v>
      </c>
      <c r="F16" s="1" t="s">
        <v>154</v>
      </c>
      <c r="G16" s="1">
        <v>6</v>
      </c>
      <c r="H16" s="149">
        <v>0.020231481481481482</v>
      </c>
      <c r="I16" s="1">
        <v>8</v>
      </c>
      <c r="J16" s="2"/>
    </row>
    <row r="17" spans="1:10" ht="15">
      <c r="A17" s="1">
        <v>9</v>
      </c>
      <c r="B17" s="2" t="s">
        <v>67</v>
      </c>
      <c r="C17" s="2" t="s">
        <v>16</v>
      </c>
      <c r="D17" s="1" t="s">
        <v>56</v>
      </c>
      <c r="E17" s="1">
        <v>-7</v>
      </c>
      <c r="F17" s="1" t="s">
        <v>173</v>
      </c>
      <c r="G17" s="1">
        <v>6</v>
      </c>
      <c r="H17" s="149">
        <v>0.020972222222222222</v>
      </c>
      <c r="I17" s="1">
        <v>9</v>
      </c>
      <c r="J17" s="2"/>
    </row>
    <row r="18" spans="1:10" ht="15">
      <c r="A18" s="1">
        <v>10</v>
      </c>
      <c r="B18" s="2" t="s">
        <v>58</v>
      </c>
      <c r="C18" s="2" t="s">
        <v>161</v>
      </c>
      <c r="D18" s="1" t="s">
        <v>56</v>
      </c>
      <c r="E18" s="1">
        <v>-5</v>
      </c>
      <c r="F18" s="1" t="s">
        <v>154</v>
      </c>
      <c r="G18" s="1">
        <v>5</v>
      </c>
      <c r="H18" s="149">
        <v>0.012777777777777777</v>
      </c>
      <c r="I18" s="1">
        <v>10</v>
      </c>
      <c r="J18" s="2"/>
    </row>
    <row r="19" spans="1:10" ht="15">
      <c r="A19" s="1">
        <v>11</v>
      </c>
      <c r="B19" s="2" t="s">
        <v>162</v>
      </c>
      <c r="C19" s="2" t="s">
        <v>161</v>
      </c>
      <c r="D19" s="1" t="s">
        <v>56</v>
      </c>
      <c r="E19" s="1">
        <v>-5</v>
      </c>
      <c r="F19" s="1" t="s">
        <v>154</v>
      </c>
      <c r="G19" s="1">
        <v>5</v>
      </c>
      <c r="H19" s="149">
        <v>0.014212962962962962</v>
      </c>
      <c r="I19" s="1">
        <v>11</v>
      </c>
      <c r="J19" s="2"/>
    </row>
    <row r="20" spans="1:10" ht="15">
      <c r="A20" s="1">
        <v>12</v>
      </c>
      <c r="B20" s="2" t="s">
        <v>60</v>
      </c>
      <c r="C20" s="2" t="s">
        <v>161</v>
      </c>
      <c r="D20" s="1" t="s">
        <v>56</v>
      </c>
      <c r="E20" s="1">
        <v>-5</v>
      </c>
      <c r="F20" s="1" t="s">
        <v>154</v>
      </c>
      <c r="G20" s="1">
        <v>5</v>
      </c>
      <c r="H20" s="149">
        <v>0.01667824074074074</v>
      </c>
      <c r="I20" s="1">
        <v>12</v>
      </c>
      <c r="J20" s="2"/>
    </row>
    <row r="21" spans="1:10" ht="15">
      <c r="A21" s="1">
        <v>13</v>
      </c>
      <c r="B21" s="2" t="s">
        <v>62</v>
      </c>
      <c r="C21" s="2" t="s">
        <v>161</v>
      </c>
      <c r="D21" s="1" t="s">
        <v>56</v>
      </c>
      <c r="E21" s="1">
        <v>-5</v>
      </c>
      <c r="F21" s="1" t="s">
        <v>154</v>
      </c>
      <c r="G21" s="1">
        <v>5</v>
      </c>
      <c r="H21" s="149">
        <v>0.018043981481481484</v>
      </c>
      <c r="I21" s="1">
        <v>13</v>
      </c>
      <c r="J21" s="2"/>
    </row>
    <row r="22" spans="1:10" ht="15">
      <c r="A22" s="1">
        <v>14</v>
      </c>
      <c r="B22" s="2" t="s">
        <v>134</v>
      </c>
      <c r="C22" s="2" t="s">
        <v>161</v>
      </c>
      <c r="D22" s="1" t="s">
        <v>56</v>
      </c>
      <c r="E22" s="1">
        <v>-7</v>
      </c>
      <c r="F22" s="1" t="s">
        <v>174</v>
      </c>
      <c r="G22" s="1">
        <v>5</v>
      </c>
      <c r="H22" s="149">
        <v>0.02202546296296296</v>
      </c>
      <c r="I22" s="1">
        <v>14</v>
      </c>
      <c r="J22" s="2"/>
    </row>
    <row r="23" spans="1:10" ht="15">
      <c r="A23" s="1">
        <v>15</v>
      </c>
      <c r="B23" s="2" t="s">
        <v>111</v>
      </c>
      <c r="C23" s="2" t="s">
        <v>14</v>
      </c>
      <c r="D23" s="1" t="s">
        <v>56</v>
      </c>
      <c r="E23" s="1">
        <v>-8</v>
      </c>
      <c r="F23" s="1" t="s">
        <v>164</v>
      </c>
      <c r="G23" s="1">
        <v>4</v>
      </c>
      <c r="H23" s="149">
        <v>0.02291666666666667</v>
      </c>
      <c r="I23" s="1">
        <v>15</v>
      </c>
      <c r="J23" s="2"/>
    </row>
    <row r="24" spans="1:10" ht="15">
      <c r="A24" s="1">
        <v>16</v>
      </c>
      <c r="B24" s="2" t="s">
        <v>84</v>
      </c>
      <c r="C24" s="2" t="s">
        <v>159</v>
      </c>
      <c r="D24" s="1" t="s">
        <v>56</v>
      </c>
      <c r="E24" s="1">
        <v>-8</v>
      </c>
      <c r="F24" s="1" t="s">
        <v>164</v>
      </c>
      <c r="G24" s="1">
        <v>4</v>
      </c>
      <c r="H24" s="149">
        <v>0.023530092592592592</v>
      </c>
      <c r="I24" s="1">
        <v>16</v>
      </c>
      <c r="J24" s="2"/>
    </row>
    <row r="25" spans="1:10" ht="15">
      <c r="A25" s="1">
        <v>17</v>
      </c>
      <c r="B25" s="2" t="s">
        <v>175</v>
      </c>
      <c r="C25" s="2" t="s">
        <v>161</v>
      </c>
      <c r="D25" s="1" t="s">
        <v>56</v>
      </c>
      <c r="E25" s="1">
        <v>-6</v>
      </c>
      <c r="F25" s="1" t="s">
        <v>176</v>
      </c>
      <c r="G25" s="1">
        <v>3</v>
      </c>
      <c r="H25" s="149">
        <v>0.022326388888888885</v>
      </c>
      <c r="I25" s="1">
        <v>17</v>
      </c>
      <c r="J25" s="2"/>
    </row>
    <row r="26" spans="1:10" ht="15">
      <c r="A26" s="1">
        <v>18</v>
      </c>
      <c r="B26" s="2" t="s">
        <v>95</v>
      </c>
      <c r="C26" s="2" t="s">
        <v>91</v>
      </c>
      <c r="D26" s="1" t="s">
        <v>56</v>
      </c>
      <c r="E26" s="1">
        <v>-6</v>
      </c>
      <c r="F26" s="1" t="s">
        <v>177</v>
      </c>
      <c r="G26" s="1">
        <v>0</v>
      </c>
      <c r="H26" s="149">
        <v>0.0256712962962963</v>
      </c>
      <c r="I26" s="1">
        <v>18</v>
      </c>
      <c r="J26" s="2"/>
    </row>
    <row r="27" spans="1:10" ht="15">
      <c r="A27" s="1">
        <v>19</v>
      </c>
      <c r="B27" s="2" t="s">
        <v>178</v>
      </c>
      <c r="C27" s="2" t="s">
        <v>171</v>
      </c>
      <c r="D27" s="1" t="s">
        <v>56</v>
      </c>
      <c r="E27" s="1">
        <v>-2</v>
      </c>
      <c r="F27" s="1" t="s">
        <v>174</v>
      </c>
      <c r="G27" s="1">
        <v>0</v>
      </c>
      <c r="H27" s="149">
        <v>0.03953703703703703</v>
      </c>
      <c r="I27" s="1">
        <v>19</v>
      </c>
      <c r="J27" s="2"/>
    </row>
    <row r="29" spans="1:10" ht="15">
      <c r="A29" s="168" t="s">
        <v>168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0" ht="15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5">
      <c r="A31" s="163" t="s">
        <v>169</v>
      </c>
      <c r="B31" s="163"/>
      <c r="C31" s="163"/>
      <c r="D31" s="163"/>
      <c r="E31" s="163"/>
      <c r="F31" s="163"/>
      <c r="G31" s="163"/>
      <c r="H31" s="163"/>
      <c r="I31" s="163"/>
      <c r="J31" s="163"/>
    </row>
    <row r="33" spans="1:10" ht="17.25" customHeight="1">
      <c r="A33" s="167" t="s">
        <v>138</v>
      </c>
      <c r="B33" s="167"/>
      <c r="C33" s="167"/>
      <c r="D33" s="167"/>
      <c r="E33" s="167"/>
      <c r="F33" s="167"/>
      <c r="G33" s="167"/>
      <c r="H33" s="167"/>
      <c r="I33" s="167"/>
      <c r="J33" s="167"/>
    </row>
    <row r="34" spans="1:10" ht="15">
      <c r="A34" s="167" t="s">
        <v>139</v>
      </c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0" ht="15">
      <c r="A35" s="167" t="s">
        <v>140</v>
      </c>
      <c r="B35" s="167"/>
      <c r="C35" s="151"/>
      <c r="D35" s="151"/>
      <c r="E35" s="151"/>
      <c r="F35" s="151"/>
      <c r="G35" s="167" t="s">
        <v>141</v>
      </c>
      <c r="H35" s="167"/>
      <c r="I35" s="167"/>
      <c r="J35" s="167"/>
    </row>
    <row r="36" spans="1:10" ht="15">
      <c r="A36" s="151"/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ht="15">
      <c r="A37" s="167" t="s">
        <v>142</v>
      </c>
      <c r="B37" s="167"/>
      <c r="C37" s="167"/>
      <c r="D37" s="167"/>
      <c r="E37" s="167"/>
      <c r="F37" s="167"/>
      <c r="G37" s="167"/>
      <c r="H37" s="167"/>
      <c r="I37" s="167"/>
      <c r="J37" s="167"/>
    </row>
    <row r="38" spans="1:10" ht="15">
      <c r="A38" s="152"/>
      <c r="B38" s="152"/>
      <c r="C38" s="167" t="s">
        <v>143</v>
      </c>
      <c r="D38" s="167"/>
      <c r="E38" s="167"/>
      <c r="F38" s="167"/>
      <c r="G38" s="167"/>
      <c r="H38" s="152"/>
      <c r="I38" s="152"/>
      <c r="J38" s="152"/>
    </row>
    <row r="39" spans="1:10" ht="15">
      <c r="A39" s="163"/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 ht="15">
      <c r="A40" s="2" t="s">
        <v>147</v>
      </c>
      <c r="B40" s="2" t="s">
        <v>148</v>
      </c>
      <c r="C40" s="2" t="s">
        <v>149</v>
      </c>
      <c r="D40" s="2" t="s">
        <v>44</v>
      </c>
      <c r="E40" s="2" t="s">
        <v>150</v>
      </c>
      <c r="F40" s="2" t="s">
        <v>151</v>
      </c>
      <c r="G40" s="2" t="s">
        <v>152</v>
      </c>
      <c r="H40" s="2" t="s">
        <v>48</v>
      </c>
      <c r="I40" s="2" t="s">
        <v>5</v>
      </c>
      <c r="J40" s="2" t="s">
        <v>144</v>
      </c>
    </row>
    <row r="41" spans="1:10" ht="15">
      <c r="A41" s="1">
        <v>1</v>
      </c>
      <c r="B41" s="2" t="s">
        <v>104</v>
      </c>
      <c r="C41" s="2" t="s">
        <v>14</v>
      </c>
      <c r="D41" s="1" t="s">
        <v>51</v>
      </c>
      <c r="E41" s="1">
        <v>-15</v>
      </c>
      <c r="F41" s="1" t="s">
        <v>154</v>
      </c>
      <c r="G41" s="1">
        <v>15</v>
      </c>
      <c r="H41" s="149">
        <v>0.013217592592592593</v>
      </c>
      <c r="I41" s="1">
        <v>1</v>
      </c>
      <c r="J41" s="1"/>
    </row>
    <row r="42" spans="1:10" ht="15">
      <c r="A42" s="1">
        <v>2</v>
      </c>
      <c r="B42" s="2" t="s">
        <v>128</v>
      </c>
      <c r="C42" s="2" t="s">
        <v>153</v>
      </c>
      <c r="D42" s="1" t="s">
        <v>51</v>
      </c>
      <c r="E42" s="1">
        <v>-15</v>
      </c>
      <c r="F42" s="1" t="s">
        <v>154</v>
      </c>
      <c r="G42" s="1">
        <v>15</v>
      </c>
      <c r="H42" s="149">
        <v>0.01545138888888889</v>
      </c>
      <c r="I42" s="1">
        <v>2</v>
      </c>
      <c r="J42" s="1"/>
    </row>
    <row r="43" spans="1:10" ht="15">
      <c r="A43" s="1">
        <v>3</v>
      </c>
      <c r="B43" s="2" t="s">
        <v>101</v>
      </c>
      <c r="C43" s="2" t="s">
        <v>91</v>
      </c>
      <c r="D43" s="1" t="s">
        <v>51</v>
      </c>
      <c r="E43" s="1">
        <v>-15</v>
      </c>
      <c r="F43" s="1" t="s">
        <v>154</v>
      </c>
      <c r="G43" s="1">
        <v>15</v>
      </c>
      <c r="H43" s="149">
        <v>0.019074074074074073</v>
      </c>
      <c r="I43" s="1">
        <v>3</v>
      </c>
      <c r="J43" s="1"/>
    </row>
    <row r="44" spans="1:10" ht="15">
      <c r="A44" s="1">
        <v>4</v>
      </c>
      <c r="B44" s="2" t="s">
        <v>132</v>
      </c>
      <c r="C44" s="2" t="s">
        <v>153</v>
      </c>
      <c r="D44" s="1" t="s">
        <v>51</v>
      </c>
      <c r="E44" s="1">
        <v>-14</v>
      </c>
      <c r="F44" s="1" t="s">
        <v>154</v>
      </c>
      <c r="G44" s="1">
        <v>14</v>
      </c>
      <c r="H44" s="149">
        <v>0.01818287037037037</v>
      </c>
      <c r="I44" s="1">
        <v>4</v>
      </c>
      <c r="J44" s="1"/>
    </row>
    <row r="45" spans="1:10" ht="15">
      <c r="A45" s="1">
        <v>5</v>
      </c>
      <c r="B45" s="2" t="s">
        <v>73</v>
      </c>
      <c r="C45" s="2" t="s">
        <v>16</v>
      </c>
      <c r="D45" s="1" t="s">
        <v>51</v>
      </c>
      <c r="E45" s="1">
        <v>-13</v>
      </c>
      <c r="F45" s="1" t="s">
        <v>154</v>
      </c>
      <c r="G45" s="1">
        <v>13</v>
      </c>
      <c r="H45" s="149">
        <v>0.012743055555555556</v>
      </c>
      <c r="I45" s="1">
        <v>5</v>
      </c>
      <c r="J45" s="1"/>
    </row>
    <row r="46" spans="1:10" ht="15">
      <c r="A46" s="1">
        <v>6</v>
      </c>
      <c r="B46" s="2" t="s">
        <v>97</v>
      </c>
      <c r="C46" s="2" t="s">
        <v>91</v>
      </c>
      <c r="D46" s="1" t="s">
        <v>51</v>
      </c>
      <c r="E46" s="1">
        <v>-13</v>
      </c>
      <c r="F46" s="1" t="s">
        <v>154</v>
      </c>
      <c r="G46" s="1">
        <v>13</v>
      </c>
      <c r="H46" s="149">
        <v>0.014317129629629631</v>
      </c>
      <c r="I46" s="1">
        <v>6</v>
      </c>
      <c r="J46" s="1"/>
    </row>
    <row r="47" spans="1:10" ht="15">
      <c r="A47" s="1">
        <v>7</v>
      </c>
      <c r="B47" s="2" t="s">
        <v>69</v>
      </c>
      <c r="C47" s="2" t="s">
        <v>16</v>
      </c>
      <c r="D47" s="1" t="s">
        <v>51</v>
      </c>
      <c r="E47" s="1">
        <v>-13</v>
      </c>
      <c r="F47" s="1" t="s">
        <v>154</v>
      </c>
      <c r="G47" s="1">
        <v>13</v>
      </c>
      <c r="H47" s="149">
        <v>0.018530092592592595</v>
      </c>
      <c r="I47" s="1">
        <v>7</v>
      </c>
      <c r="J47" s="1"/>
    </row>
    <row r="48" spans="1:10" ht="15">
      <c r="A48" s="1">
        <v>8</v>
      </c>
      <c r="B48" s="2" t="s">
        <v>158</v>
      </c>
      <c r="C48" s="2" t="s">
        <v>16</v>
      </c>
      <c r="D48" s="1" t="s">
        <v>51</v>
      </c>
      <c r="E48" s="1">
        <v>-12</v>
      </c>
      <c r="F48" s="1" t="s">
        <v>154</v>
      </c>
      <c r="G48" s="1">
        <v>12</v>
      </c>
      <c r="H48" s="149">
        <v>0.013969907407407408</v>
      </c>
      <c r="I48" s="1">
        <v>8</v>
      </c>
      <c r="J48" s="1"/>
    </row>
    <row r="49" spans="1:10" ht="15">
      <c r="A49" s="1">
        <v>9</v>
      </c>
      <c r="B49" s="2" t="s">
        <v>156</v>
      </c>
      <c r="C49" s="2" t="s">
        <v>91</v>
      </c>
      <c r="D49" s="1" t="s">
        <v>51</v>
      </c>
      <c r="E49" s="1">
        <v>-12</v>
      </c>
      <c r="F49" s="1" t="s">
        <v>154</v>
      </c>
      <c r="G49" s="1">
        <v>12</v>
      </c>
      <c r="H49" s="149">
        <v>0.016747685185185185</v>
      </c>
      <c r="I49" s="1">
        <v>9</v>
      </c>
      <c r="J49" s="1"/>
    </row>
    <row r="50" spans="1:10" ht="15">
      <c r="A50" s="1">
        <v>10</v>
      </c>
      <c r="B50" s="2" t="s">
        <v>117</v>
      </c>
      <c r="C50" s="2" t="s">
        <v>153</v>
      </c>
      <c r="D50" s="1" t="s">
        <v>51</v>
      </c>
      <c r="E50" s="1">
        <v>-11</v>
      </c>
      <c r="F50" s="1" t="s">
        <v>154</v>
      </c>
      <c r="G50" s="1">
        <v>11</v>
      </c>
      <c r="H50" s="149">
        <v>0.01704861111111111</v>
      </c>
      <c r="I50" s="1">
        <v>10</v>
      </c>
      <c r="J50" s="1"/>
    </row>
    <row r="51" spans="1:10" ht="15">
      <c r="A51" s="1">
        <v>11</v>
      </c>
      <c r="B51" s="2" t="s">
        <v>163</v>
      </c>
      <c r="C51" s="2" t="s">
        <v>161</v>
      </c>
      <c r="D51" s="1" t="s">
        <v>51</v>
      </c>
      <c r="E51" s="1">
        <v>-10</v>
      </c>
      <c r="F51" s="1" t="s">
        <v>154</v>
      </c>
      <c r="G51" s="1">
        <v>10</v>
      </c>
      <c r="H51" s="149">
        <v>0.013738425925925926</v>
      </c>
      <c r="I51" s="1">
        <v>11</v>
      </c>
      <c r="J51" s="1"/>
    </row>
    <row r="52" spans="1:10" ht="15">
      <c r="A52" s="1">
        <v>12</v>
      </c>
      <c r="B52" s="2" t="s">
        <v>179</v>
      </c>
      <c r="C52" s="2" t="s">
        <v>91</v>
      </c>
      <c r="D52" s="1" t="s">
        <v>51</v>
      </c>
      <c r="E52" s="1">
        <v>-10</v>
      </c>
      <c r="F52" s="1" t="s">
        <v>154</v>
      </c>
      <c r="G52" s="1">
        <v>10</v>
      </c>
      <c r="H52" s="149">
        <v>0.0196875</v>
      </c>
      <c r="I52" s="1">
        <v>12</v>
      </c>
      <c r="J52" s="1"/>
    </row>
    <row r="53" spans="1:10" ht="15">
      <c r="A53" s="1">
        <v>13</v>
      </c>
      <c r="B53" s="2" t="s">
        <v>180</v>
      </c>
      <c r="C53" s="2" t="s">
        <v>91</v>
      </c>
      <c r="D53" s="1" t="s">
        <v>51</v>
      </c>
      <c r="E53" s="1">
        <v>-9</v>
      </c>
      <c r="F53" s="1" t="s">
        <v>154</v>
      </c>
      <c r="G53" s="1">
        <v>9</v>
      </c>
      <c r="H53" s="149">
        <v>0.018796296296296297</v>
      </c>
      <c r="I53" s="1">
        <v>13</v>
      </c>
      <c r="J53" s="1"/>
    </row>
    <row r="54" spans="1:10" ht="15">
      <c r="A54" s="1">
        <v>14</v>
      </c>
      <c r="B54" s="2" t="s">
        <v>160</v>
      </c>
      <c r="C54" s="2" t="s">
        <v>159</v>
      </c>
      <c r="D54" s="1" t="s">
        <v>51</v>
      </c>
      <c r="E54" s="1">
        <v>-9</v>
      </c>
      <c r="F54" s="1" t="s">
        <v>154</v>
      </c>
      <c r="G54" s="1">
        <v>9</v>
      </c>
      <c r="H54" s="149">
        <v>0.02039351851851852</v>
      </c>
      <c r="I54" s="1">
        <v>14</v>
      </c>
      <c r="J54" s="1"/>
    </row>
    <row r="55" spans="1:10" ht="15">
      <c r="A55" s="1">
        <v>15</v>
      </c>
      <c r="B55" s="2" t="s">
        <v>77</v>
      </c>
      <c r="C55" s="2" t="s">
        <v>159</v>
      </c>
      <c r="D55" s="1" t="s">
        <v>51</v>
      </c>
      <c r="E55" s="1">
        <v>-8</v>
      </c>
      <c r="F55" s="1" t="s">
        <v>154</v>
      </c>
      <c r="G55" s="1">
        <v>8</v>
      </c>
      <c r="H55" s="149">
        <v>0.020462962962962964</v>
      </c>
      <c r="I55" s="1">
        <v>15</v>
      </c>
      <c r="J55" s="1"/>
    </row>
    <row r="56" spans="1:10" ht="15">
      <c r="A56" s="1">
        <v>16</v>
      </c>
      <c r="B56" s="2" t="s">
        <v>88</v>
      </c>
      <c r="C56" s="2" t="s">
        <v>159</v>
      </c>
      <c r="D56" s="1" t="s">
        <v>51</v>
      </c>
      <c r="E56" s="1">
        <v>-7</v>
      </c>
      <c r="F56" s="1" t="s">
        <v>154</v>
      </c>
      <c r="G56" s="1">
        <v>7</v>
      </c>
      <c r="H56" s="149">
        <v>0.01909722222222222</v>
      </c>
      <c r="I56" s="1">
        <v>16</v>
      </c>
      <c r="J56" s="1"/>
    </row>
    <row r="57" spans="1:10" ht="15">
      <c r="A57" s="1">
        <v>17</v>
      </c>
      <c r="B57" s="2" t="s">
        <v>122</v>
      </c>
      <c r="C57" s="2" t="s">
        <v>153</v>
      </c>
      <c r="D57" s="1" t="s">
        <v>51</v>
      </c>
      <c r="E57" s="1">
        <v>-6</v>
      </c>
      <c r="F57" s="1" t="s">
        <v>154</v>
      </c>
      <c r="G57" s="1">
        <v>6</v>
      </c>
      <c r="H57" s="149">
        <v>0.01778935185185185</v>
      </c>
      <c r="I57" s="1">
        <v>17</v>
      </c>
      <c r="J57" s="1"/>
    </row>
    <row r="58" spans="1:10" ht="15">
      <c r="A58" s="1">
        <v>18</v>
      </c>
      <c r="B58" s="2" t="s">
        <v>115</v>
      </c>
      <c r="C58" s="2" t="s">
        <v>14</v>
      </c>
      <c r="D58" s="1" t="s">
        <v>51</v>
      </c>
      <c r="E58" s="1">
        <v>-13</v>
      </c>
      <c r="F58" s="1" t="s">
        <v>165</v>
      </c>
      <c r="G58" s="1">
        <v>5</v>
      </c>
      <c r="H58" s="149">
        <v>0.026296296296296293</v>
      </c>
      <c r="I58" s="1">
        <v>18</v>
      </c>
      <c r="J58" s="1"/>
    </row>
    <row r="59" spans="1:10" ht="15">
      <c r="A59" s="1">
        <v>19</v>
      </c>
      <c r="B59" s="2" t="s">
        <v>181</v>
      </c>
      <c r="C59" s="2" t="s">
        <v>153</v>
      </c>
      <c r="D59" s="1" t="s">
        <v>51</v>
      </c>
      <c r="E59" s="1">
        <v>-4</v>
      </c>
      <c r="F59" s="1" t="s">
        <v>154</v>
      </c>
      <c r="G59" s="1">
        <v>4</v>
      </c>
      <c r="H59" s="149">
        <v>0.017395833333333336</v>
      </c>
      <c r="I59" s="1">
        <v>19</v>
      </c>
      <c r="J59" s="1"/>
    </row>
    <row r="60" spans="1:10" ht="15">
      <c r="A60" s="1">
        <v>20</v>
      </c>
      <c r="B60" s="2" t="s">
        <v>182</v>
      </c>
      <c r="C60" s="2" t="s">
        <v>161</v>
      </c>
      <c r="D60" s="1" t="s">
        <v>51</v>
      </c>
      <c r="E60" s="1">
        <v>-6</v>
      </c>
      <c r="F60" s="1" t="s">
        <v>164</v>
      </c>
      <c r="G60" s="1">
        <v>2</v>
      </c>
      <c r="H60" s="149">
        <v>0.02304398148148148</v>
      </c>
      <c r="I60" s="1">
        <v>20</v>
      </c>
      <c r="J60" s="1"/>
    </row>
    <row r="61" spans="1:10" ht="15">
      <c r="A61" s="1">
        <v>21</v>
      </c>
      <c r="B61" s="2" t="s">
        <v>183</v>
      </c>
      <c r="C61" s="2" t="s">
        <v>16</v>
      </c>
      <c r="D61" s="1" t="s">
        <v>51</v>
      </c>
      <c r="E61" s="1">
        <v>-5</v>
      </c>
      <c r="F61" s="1" t="s">
        <v>164</v>
      </c>
      <c r="G61" s="1">
        <v>1</v>
      </c>
      <c r="H61" s="149">
        <v>0.023506944444444445</v>
      </c>
      <c r="I61" s="1">
        <v>21</v>
      </c>
      <c r="J61" s="1"/>
    </row>
    <row r="62" spans="1:10" ht="15">
      <c r="A62" s="1">
        <v>22</v>
      </c>
      <c r="B62" s="2" t="s">
        <v>166</v>
      </c>
      <c r="C62" s="2" t="s">
        <v>14</v>
      </c>
      <c r="D62" s="1" t="s">
        <v>51</v>
      </c>
      <c r="E62" s="1">
        <v>-9</v>
      </c>
      <c r="F62" s="1" t="s">
        <v>167</v>
      </c>
      <c r="G62" s="1">
        <v>0</v>
      </c>
      <c r="H62" s="149">
        <v>0.029629629629629627</v>
      </c>
      <c r="I62" s="1">
        <v>22</v>
      </c>
      <c r="J62" s="1"/>
    </row>
    <row r="63" spans="1:10" ht="15">
      <c r="A63" s="1">
        <v>23</v>
      </c>
      <c r="B63" s="2" t="s">
        <v>82</v>
      </c>
      <c r="C63" s="2" t="s">
        <v>159</v>
      </c>
      <c r="D63" s="1" t="s">
        <v>51</v>
      </c>
      <c r="E63" s="1">
        <v>-9</v>
      </c>
      <c r="F63" s="1" t="s">
        <v>167</v>
      </c>
      <c r="G63" s="1">
        <v>0</v>
      </c>
      <c r="H63" s="149">
        <v>0.0297337962962963</v>
      </c>
      <c r="I63" s="1">
        <v>23</v>
      </c>
      <c r="J63" s="1"/>
    </row>
    <row r="64" spans="1:10" ht="15">
      <c r="A64" s="1">
        <v>24</v>
      </c>
      <c r="B64" s="2" t="s">
        <v>184</v>
      </c>
      <c r="C64" s="2" t="s">
        <v>14</v>
      </c>
      <c r="D64" s="1" t="s">
        <v>51</v>
      </c>
      <c r="E64" s="1">
        <v>-14</v>
      </c>
      <c r="F64" s="1" t="s">
        <v>185</v>
      </c>
      <c r="G64" s="1">
        <v>0</v>
      </c>
      <c r="H64" s="149">
        <v>0.031226851851851853</v>
      </c>
      <c r="I64" s="1">
        <v>24</v>
      </c>
      <c r="J64" s="1"/>
    </row>
    <row r="65" spans="1:10" ht="15">
      <c r="A65" s="168" t="s">
        <v>168</v>
      </c>
      <c r="B65" s="168"/>
      <c r="C65" s="168"/>
      <c r="D65" s="168"/>
      <c r="E65" s="168"/>
      <c r="F65" s="168"/>
      <c r="G65" s="168"/>
      <c r="H65" s="168"/>
      <c r="I65" s="168"/>
      <c r="J65" s="168"/>
    </row>
    <row r="66" spans="1:10" ht="15">
      <c r="A66" s="150"/>
      <c r="B66" s="150"/>
      <c r="C66" s="150"/>
      <c r="D66" s="150"/>
      <c r="E66" s="150"/>
      <c r="F66" s="150"/>
      <c r="G66" s="150"/>
      <c r="H66" s="150"/>
      <c r="I66" s="150"/>
      <c r="J66" s="150"/>
    </row>
    <row r="67" spans="1:10" ht="15">
      <c r="A67" s="163" t="s">
        <v>169</v>
      </c>
      <c r="B67" s="163"/>
      <c r="C67" s="163"/>
      <c r="D67" s="163"/>
      <c r="E67" s="163"/>
      <c r="F67" s="163"/>
      <c r="G67" s="163"/>
      <c r="H67" s="163"/>
      <c r="I67" s="163"/>
      <c r="J67" s="163"/>
    </row>
  </sheetData>
  <sheetProtection/>
  <mergeCells count="17">
    <mergeCell ref="A39:J39"/>
    <mergeCell ref="A65:J65"/>
    <mergeCell ref="A67:J67"/>
    <mergeCell ref="A29:J29"/>
    <mergeCell ref="A31:J31"/>
    <mergeCell ref="A33:J33"/>
    <mergeCell ref="A34:J34"/>
    <mergeCell ref="A35:B35"/>
    <mergeCell ref="G35:J35"/>
    <mergeCell ref="A37:J37"/>
    <mergeCell ref="C38:G38"/>
    <mergeCell ref="A6:J6"/>
    <mergeCell ref="A1:J1"/>
    <mergeCell ref="A2:J2"/>
    <mergeCell ref="A3:B3"/>
    <mergeCell ref="G3:J3"/>
    <mergeCell ref="A5:J5"/>
  </mergeCells>
  <printOptions horizontalCentered="1" verticalCentered="1"/>
  <pageMargins left="0.31496062992125984" right="0.31496062992125984" top="0.35433070866141736" bottom="0.3937007874015748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Normal="75" zoomScalePageLayoutView="0" workbookViewId="0" topLeftCell="A1">
      <selection activeCell="A5" sqref="A5:J5"/>
    </sheetView>
  </sheetViews>
  <sheetFormatPr defaultColWidth="9.140625" defaultRowHeight="15"/>
  <cols>
    <col min="1" max="1" width="7.57421875" style="0" customWidth="1"/>
    <col min="2" max="2" width="22.8515625" style="0" customWidth="1"/>
    <col min="3" max="3" width="16.57421875" style="0" customWidth="1"/>
    <col min="4" max="4" width="7.57421875" style="0" customWidth="1"/>
    <col min="5" max="5" width="6.7109375" style="0" customWidth="1"/>
    <col min="6" max="6" width="8.28125" style="0" customWidth="1"/>
    <col min="7" max="7" width="7.421875" style="0" customWidth="1"/>
    <col min="8" max="8" width="10.28125" style="0" customWidth="1"/>
    <col min="10" max="10" width="6.7109375" style="0" customWidth="1"/>
  </cols>
  <sheetData>
    <row r="1" spans="1:10" ht="18.75" customHeight="1">
      <c r="A1" s="167" t="s">
        <v>138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7.25" customHeight="1">
      <c r="A2" s="167" t="s">
        <v>139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5">
      <c r="A3" s="167" t="s">
        <v>140</v>
      </c>
      <c r="B3" s="167"/>
      <c r="C3" s="151"/>
      <c r="D3" s="151"/>
      <c r="E3" s="151"/>
      <c r="F3" s="151"/>
      <c r="G3" s="167" t="s">
        <v>141</v>
      </c>
      <c r="H3" s="167"/>
      <c r="I3" s="167"/>
      <c r="J3" s="167"/>
    </row>
    <row r="4" spans="1:10" ht="15">
      <c r="A4" s="151"/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5">
      <c r="A5" s="167" t="s">
        <v>146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5.75" thickBot="1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 ht="32.25" thickBot="1">
      <c r="A7" s="140" t="s">
        <v>147</v>
      </c>
      <c r="B7" s="141" t="s">
        <v>148</v>
      </c>
      <c r="C7" s="141" t="s">
        <v>149</v>
      </c>
      <c r="D7" s="141" t="s">
        <v>44</v>
      </c>
      <c r="E7" s="141" t="s">
        <v>150</v>
      </c>
      <c r="F7" s="141" t="s">
        <v>151</v>
      </c>
      <c r="G7" s="141" t="s">
        <v>152</v>
      </c>
      <c r="H7" s="141" t="s">
        <v>48</v>
      </c>
      <c r="I7" s="142" t="s">
        <v>4</v>
      </c>
      <c r="J7" s="143" t="s">
        <v>5</v>
      </c>
    </row>
    <row r="8" spans="1:10" ht="15.75">
      <c r="A8" s="169">
        <v>1</v>
      </c>
      <c r="B8" s="127" t="s">
        <v>126</v>
      </c>
      <c r="C8" s="127" t="s">
        <v>153</v>
      </c>
      <c r="D8" s="128" t="s">
        <v>56</v>
      </c>
      <c r="E8" s="128">
        <v>-15</v>
      </c>
      <c r="F8" s="128" t="s">
        <v>154</v>
      </c>
      <c r="G8" s="128">
        <v>15</v>
      </c>
      <c r="H8" s="129">
        <v>0.019988425925925927</v>
      </c>
      <c r="I8" s="172">
        <f>G8+G9+G10+G11</f>
        <v>58</v>
      </c>
      <c r="J8" s="175">
        <v>1</v>
      </c>
    </row>
    <row r="9" spans="1:10" ht="15.75">
      <c r="A9" s="170"/>
      <c r="B9" s="130" t="s">
        <v>124</v>
      </c>
      <c r="C9" s="130" t="s">
        <v>153</v>
      </c>
      <c r="D9" s="131" t="s">
        <v>56</v>
      </c>
      <c r="E9" s="131">
        <v>-14</v>
      </c>
      <c r="F9" s="131" t="s">
        <v>154</v>
      </c>
      <c r="G9" s="131">
        <v>14</v>
      </c>
      <c r="H9" s="132">
        <v>0.018136574074074072</v>
      </c>
      <c r="I9" s="173"/>
      <c r="J9" s="176"/>
    </row>
    <row r="10" spans="1:10" ht="15.75">
      <c r="A10" s="170"/>
      <c r="B10" s="130" t="s">
        <v>128</v>
      </c>
      <c r="C10" s="130" t="s">
        <v>153</v>
      </c>
      <c r="D10" s="131" t="s">
        <v>51</v>
      </c>
      <c r="E10" s="131">
        <v>-15</v>
      </c>
      <c r="F10" s="131" t="s">
        <v>154</v>
      </c>
      <c r="G10" s="131">
        <v>15</v>
      </c>
      <c r="H10" s="132">
        <v>0.01545138888888889</v>
      </c>
      <c r="I10" s="173"/>
      <c r="J10" s="176"/>
    </row>
    <row r="11" spans="1:10" ht="16.5" thickBot="1">
      <c r="A11" s="171"/>
      <c r="B11" s="133" t="s">
        <v>132</v>
      </c>
      <c r="C11" s="133" t="s">
        <v>153</v>
      </c>
      <c r="D11" s="134" t="s">
        <v>51</v>
      </c>
      <c r="E11" s="134">
        <v>-14</v>
      </c>
      <c r="F11" s="134" t="s">
        <v>154</v>
      </c>
      <c r="G11" s="134">
        <v>14</v>
      </c>
      <c r="H11" s="135">
        <v>0.01818287037037037</v>
      </c>
      <c r="I11" s="174"/>
      <c r="J11" s="177"/>
    </row>
    <row r="12" spans="1:10" ht="15.75">
      <c r="A12" s="169">
        <v>2</v>
      </c>
      <c r="B12" s="136" t="s">
        <v>155</v>
      </c>
      <c r="C12" s="136" t="s">
        <v>91</v>
      </c>
      <c r="D12" s="137" t="s">
        <v>56</v>
      </c>
      <c r="E12" s="137">
        <v>-13</v>
      </c>
      <c r="F12" s="137" t="s">
        <v>154</v>
      </c>
      <c r="G12" s="137">
        <v>13</v>
      </c>
      <c r="H12" s="138">
        <v>0.014305555555555557</v>
      </c>
      <c r="I12" s="173">
        <f>G12+G13+G14+G15</f>
        <v>53</v>
      </c>
      <c r="J12" s="175">
        <v>2</v>
      </c>
    </row>
    <row r="13" spans="1:10" ht="15.75">
      <c r="A13" s="170"/>
      <c r="B13" s="130" t="s">
        <v>101</v>
      </c>
      <c r="C13" s="130" t="s">
        <v>91</v>
      </c>
      <c r="D13" s="131" t="s">
        <v>51</v>
      </c>
      <c r="E13" s="131">
        <v>-15</v>
      </c>
      <c r="F13" s="131" t="s">
        <v>154</v>
      </c>
      <c r="G13" s="131">
        <v>15</v>
      </c>
      <c r="H13" s="132">
        <v>0.019074074074074073</v>
      </c>
      <c r="I13" s="173"/>
      <c r="J13" s="176"/>
    </row>
    <row r="14" spans="1:10" ht="15.75">
      <c r="A14" s="170"/>
      <c r="B14" s="130" t="s">
        <v>97</v>
      </c>
      <c r="C14" s="130" t="s">
        <v>91</v>
      </c>
      <c r="D14" s="131" t="s">
        <v>51</v>
      </c>
      <c r="E14" s="131">
        <v>-13</v>
      </c>
      <c r="F14" s="131" t="s">
        <v>154</v>
      </c>
      <c r="G14" s="131">
        <v>13</v>
      </c>
      <c r="H14" s="132">
        <v>0.014317129629629631</v>
      </c>
      <c r="I14" s="173"/>
      <c r="J14" s="176"/>
    </row>
    <row r="15" spans="1:10" ht="16.5" thickBot="1">
      <c r="A15" s="171"/>
      <c r="B15" s="133" t="s">
        <v>156</v>
      </c>
      <c r="C15" s="133" t="s">
        <v>91</v>
      </c>
      <c r="D15" s="134" t="s">
        <v>51</v>
      </c>
      <c r="E15" s="134">
        <v>-12</v>
      </c>
      <c r="F15" s="134" t="s">
        <v>154</v>
      </c>
      <c r="G15" s="134">
        <v>12</v>
      </c>
      <c r="H15" s="135">
        <v>0.016747685185185185</v>
      </c>
      <c r="I15" s="173"/>
      <c r="J15" s="177"/>
    </row>
    <row r="16" spans="1:10" ht="15.75">
      <c r="A16" s="169">
        <v>3</v>
      </c>
      <c r="B16" s="127" t="s">
        <v>157</v>
      </c>
      <c r="C16" s="127" t="s">
        <v>16</v>
      </c>
      <c r="D16" s="128" t="s">
        <v>56</v>
      </c>
      <c r="E16" s="128">
        <v>-13</v>
      </c>
      <c r="F16" s="128" t="s">
        <v>154</v>
      </c>
      <c r="G16" s="128">
        <v>13</v>
      </c>
      <c r="H16" s="129">
        <v>0.01824074074074074</v>
      </c>
      <c r="I16" s="172">
        <f>G16+G17+G18+G19</f>
        <v>51</v>
      </c>
      <c r="J16" s="178">
        <v>3</v>
      </c>
    </row>
    <row r="17" spans="1:10" ht="15.75">
      <c r="A17" s="170"/>
      <c r="B17" s="130" t="s">
        <v>73</v>
      </c>
      <c r="C17" s="130" t="s">
        <v>16</v>
      </c>
      <c r="D17" s="131" t="s">
        <v>51</v>
      </c>
      <c r="E17" s="131">
        <v>-13</v>
      </c>
      <c r="F17" s="131" t="s">
        <v>154</v>
      </c>
      <c r="G17" s="131">
        <v>13</v>
      </c>
      <c r="H17" s="132">
        <v>0.012743055555555556</v>
      </c>
      <c r="I17" s="173"/>
      <c r="J17" s="179"/>
    </row>
    <row r="18" spans="1:10" ht="15.75">
      <c r="A18" s="170"/>
      <c r="B18" s="130" t="s">
        <v>69</v>
      </c>
      <c r="C18" s="130" t="s">
        <v>16</v>
      </c>
      <c r="D18" s="131" t="s">
        <v>51</v>
      </c>
      <c r="E18" s="131">
        <v>-13</v>
      </c>
      <c r="F18" s="131" t="s">
        <v>154</v>
      </c>
      <c r="G18" s="131">
        <v>13</v>
      </c>
      <c r="H18" s="132">
        <v>0.018530092592592595</v>
      </c>
      <c r="I18" s="173"/>
      <c r="J18" s="179"/>
    </row>
    <row r="19" spans="1:10" ht="16.5" thickBot="1">
      <c r="A19" s="171"/>
      <c r="B19" s="133" t="s">
        <v>158</v>
      </c>
      <c r="C19" s="133" t="s">
        <v>16</v>
      </c>
      <c r="D19" s="134" t="s">
        <v>51</v>
      </c>
      <c r="E19" s="134">
        <v>-12</v>
      </c>
      <c r="F19" s="134" t="s">
        <v>154</v>
      </c>
      <c r="G19" s="134">
        <v>12</v>
      </c>
      <c r="H19" s="135">
        <v>0.013969907407407408</v>
      </c>
      <c r="I19" s="174"/>
      <c r="J19" s="180"/>
    </row>
    <row r="20" spans="1:10" ht="15.75">
      <c r="A20" s="169">
        <v>4</v>
      </c>
      <c r="B20" s="127" t="s">
        <v>80</v>
      </c>
      <c r="C20" s="127" t="s">
        <v>159</v>
      </c>
      <c r="D20" s="128" t="s">
        <v>56</v>
      </c>
      <c r="E20" s="128">
        <v>-13</v>
      </c>
      <c r="F20" s="128" t="s">
        <v>154</v>
      </c>
      <c r="G20" s="128">
        <v>13</v>
      </c>
      <c r="H20" s="129">
        <v>0.01650462962962963</v>
      </c>
      <c r="I20" s="172">
        <f>G20+G21+G22+G23</f>
        <v>37</v>
      </c>
      <c r="J20" s="178">
        <v>4</v>
      </c>
    </row>
    <row r="21" spans="1:10" ht="15.75">
      <c r="A21" s="170"/>
      <c r="B21" s="130" t="s">
        <v>160</v>
      </c>
      <c r="C21" s="130" t="s">
        <v>159</v>
      </c>
      <c r="D21" s="131" t="s">
        <v>51</v>
      </c>
      <c r="E21" s="131">
        <v>-9</v>
      </c>
      <c r="F21" s="131" t="s">
        <v>154</v>
      </c>
      <c r="G21" s="131">
        <v>9</v>
      </c>
      <c r="H21" s="132">
        <v>0.02039351851851852</v>
      </c>
      <c r="I21" s="173"/>
      <c r="J21" s="179"/>
    </row>
    <row r="22" spans="1:10" ht="15.75">
      <c r="A22" s="170"/>
      <c r="B22" s="130" t="s">
        <v>77</v>
      </c>
      <c r="C22" s="130" t="s">
        <v>159</v>
      </c>
      <c r="D22" s="131" t="s">
        <v>51</v>
      </c>
      <c r="E22" s="131">
        <v>-8</v>
      </c>
      <c r="F22" s="131" t="s">
        <v>154</v>
      </c>
      <c r="G22" s="131">
        <v>8</v>
      </c>
      <c r="H22" s="132">
        <v>0.020462962962962964</v>
      </c>
      <c r="I22" s="173"/>
      <c r="J22" s="179"/>
    </row>
    <row r="23" spans="1:10" ht="16.5" thickBot="1">
      <c r="A23" s="171"/>
      <c r="B23" s="133" t="s">
        <v>88</v>
      </c>
      <c r="C23" s="133" t="s">
        <v>159</v>
      </c>
      <c r="D23" s="134" t="s">
        <v>51</v>
      </c>
      <c r="E23" s="134">
        <v>-7</v>
      </c>
      <c r="F23" s="134" t="s">
        <v>154</v>
      </c>
      <c r="G23" s="134">
        <v>7</v>
      </c>
      <c r="H23" s="135">
        <v>0.01909722222222222</v>
      </c>
      <c r="I23" s="174"/>
      <c r="J23" s="180"/>
    </row>
    <row r="24" spans="1:10" ht="15.75">
      <c r="A24" s="169">
        <v>5</v>
      </c>
      <c r="B24" s="127" t="s">
        <v>58</v>
      </c>
      <c r="C24" s="127" t="s">
        <v>161</v>
      </c>
      <c r="D24" s="128" t="s">
        <v>56</v>
      </c>
      <c r="E24" s="128">
        <v>-5</v>
      </c>
      <c r="F24" s="128" t="s">
        <v>154</v>
      </c>
      <c r="G24" s="128">
        <v>5</v>
      </c>
      <c r="H24" s="129">
        <v>0.012777777777777777</v>
      </c>
      <c r="I24" s="172">
        <f>G24+G25+G26+G27</f>
        <v>25</v>
      </c>
      <c r="J24" s="178">
        <v>5</v>
      </c>
    </row>
    <row r="25" spans="1:10" ht="15.75">
      <c r="A25" s="170"/>
      <c r="B25" s="130" t="s">
        <v>162</v>
      </c>
      <c r="C25" s="130" t="s">
        <v>161</v>
      </c>
      <c r="D25" s="131" t="s">
        <v>56</v>
      </c>
      <c r="E25" s="131">
        <v>-5</v>
      </c>
      <c r="F25" s="131" t="s">
        <v>154</v>
      </c>
      <c r="G25" s="131">
        <v>5</v>
      </c>
      <c r="H25" s="132">
        <v>0.014212962962962962</v>
      </c>
      <c r="I25" s="173"/>
      <c r="J25" s="179"/>
    </row>
    <row r="26" spans="1:10" ht="15.75">
      <c r="A26" s="170"/>
      <c r="B26" s="130" t="s">
        <v>60</v>
      </c>
      <c r="C26" s="130" t="s">
        <v>161</v>
      </c>
      <c r="D26" s="131" t="s">
        <v>56</v>
      </c>
      <c r="E26" s="131">
        <v>-5</v>
      </c>
      <c r="F26" s="131" t="s">
        <v>154</v>
      </c>
      <c r="G26" s="131">
        <v>5</v>
      </c>
      <c r="H26" s="132">
        <v>0.01667824074074074</v>
      </c>
      <c r="I26" s="173"/>
      <c r="J26" s="179"/>
    </row>
    <row r="27" spans="1:10" ht="16.5" thickBot="1">
      <c r="A27" s="171"/>
      <c r="B27" s="133" t="s">
        <v>163</v>
      </c>
      <c r="C27" s="133" t="s">
        <v>161</v>
      </c>
      <c r="D27" s="134" t="s">
        <v>51</v>
      </c>
      <c r="E27" s="134">
        <v>-10</v>
      </c>
      <c r="F27" s="134" t="s">
        <v>154</v>
      </c>
      <c r="G27" s="134">
        <v>10</v>
      </c>
      <c r="H27" s="135">
        <v>0.013738425925925926</v>
      </c>
      <c r="I27" s="174"/>
      <c r="J27" s="180"/>
    </row>
    <row r="28" spans="1:10" ht="15.75">
      <c r="A28" s="169">
        <v>6</v>
      </c>
      <c r="B28" s="127" t="s">
        <v>111</v>
      </c>
      <c r="C28" s="127" t="s">
        <v>14</v>
      </c>
      <c r="D28" s="128" t="s">
        <v>56</v>
      </c>
      <c r="E28" s="128">
        <v>-8</v>
      </c>
      <c r="F28" s="128" t="s">
        <v>164</v>
      </c>
      <c r="G28" s="128">
        <v>4</v>
      </c>
      <c r="H28" s="129">
        <v>0.02291666666666667</v>
      </c>
      <c r="I28" s="172">
        <f>G28+G29+G30+G31</f>
        <v>24</v>
      </c>
      <c r="J28" s="178">
        <v>6</v>
      </c>
    </row>
    <row r="29" spans="1:10" ht="15.75">
      <c r="A29" s="170"/>
      <c r="B29" s="130" t="s">
        <v>104</v>
      </c>
      <c r="C29" s="130" t="s">
        <v>14</v>
      </c>
      <c r="D29" s="131" t="s">
        <v>51</v>
      </c>
      <c r="E29" s="131">
        <v>-15</v>
      </c>
      <c r="F29" s="131" t="s">
        <v>154</v>
      </c>
      <c r="G29" s="131">
        <v>15</v>
      </c>
      <c r="H29" s="132">
        <v>0.013217592592592593</v>
      </c>
      <c r="I29" s="173"/>
      <c r="J29" s="179"/>
    </row>
    <row r="30" spans="1:10" ht="15.75">
      <c r="A30" s="170"/>
      <c r="B30" s="130" t="s">
        <v>115</v>
      </c>
      <c r="C30" s="130" t="s">
        <v>14</v>
      </c>
      <c r="D30" s="131" t="s">
        <v>51</v>
      </c>
      <c r="E30" s="131">
        <v>-13</v>
      </c>
      <c r="F30" s="131" t="s">
        <v>165</v>
      </c>
      <c r="G30" s="131">
        <v>5</v>
      </c>
      <c r="H30" s="132">
        <v>0.026296296296296293</v>
      </c>
      <c r="I30" s="173"/>
      <c r="J30" s="179"/>
    </row>
    <row r="31" spans="1:10" ht="16.5" thickBot="1">
      <c r="A31" s="171"/>
      <c r="B31" s="133" t="s">
        <v>166</v>
      </c>
      <c r="C31" s="133" t="s">
        <v>14</v>
      </c>
      <c r="D31" s="134" t="s">
        <v>51</v>
      </c>
      <c r="E31" s="134">
        <v>-9</v>
      </c>
      <c r="F31" s="134" t="s">
        <v>167</v>
      </c>
      <c r="G31" s="134">
        <v>0</v>
      </c>
      <c r="H31" s="135">
        <v>0.029629629629629627</v>
      </c>
      <c r="I31" s="174"/>
      <c r="J31" s="180"/>
    </row>
    <row r="32" spans="1:10" ht="15.75">
      <c r="A32" s="144"/>
      <c r="B32" s="145"/>
      <c r="C32" s="145"/>
      <c r="D32" s="139"/>
      <c r="E32" s="139"/>
      <c r="F32" s="139"/>
      <c r="G32" s="139"/>
      <c r="H32" s="146"/>
      <c r="I32" s="144"/>
      <c r="J32" s="144"/>
    </row>
    <row r="33" spans="1:10" ht="15.75">
      <c r="A33" s="181" t="s">
        <v>168</v>
      </c>
      <c r="B33" s="181"/>
      <c r="C33" s="181"/>
      <c r="D33" s="181"/>
      <c r="E33" s="181"/>
      <c r="F33" s="181"/>
      <c r="G33" s="181"/>
      <c r="H33" s="181"/>
      <c r="I33" s="181"/>
      <c r="J33" s="181"/>
    </row>
    <row r="34" spans="1:10" ht="15.75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0" ht="15.75">
      <c r="A35" s="182" t="s">
        <v>169</v>
      </c>
      <c r="B35" s="182"/>
      <c r="C35" s="182"/>
      <c r="D35" s="182"/>
      <c r="E35" s="182"/>
      <c r="F35" s="182"/>
      <c r="G35" s="182"/>
      <c r="H35" s="182"/>
      <c r="I35" s="182"/>
      <c r="J35" s="182"/>
    </row>
  </sheetData>
  <sheetProtection/>
  <mergeCells count="26">
    <mergeCell ref="A33:J33"/>
    <mergeCell ref="A35:J35"/>
    <mergeCell ref="A24:A27"/>
    <mergeCell ref="I24:I27"/>
    <mergeCell ref="J24:J27"/>
    <mergeCell ref="A28:A31"/>
    <mergeCell ref="I28:I31"/>
    <mergeCell ref="J28:J31"/>
    <mergeCell ref="A16:A19"/>
    <mergeCell ref="I16:I19"/>
    <mergeCell ref="J16:J19"/>
    <mergeCell ref="A20:A23"/>
    <mergeCell ref="I20:I23"/>
    <mergeCell ref="J20:J23"/>
    <mergeCell ref="A8:A11"/>
    <mergeCell ref="I8:I11"/>
    <mergeCell ref="J8:J11"/>
    <mergeCell ref="A12:A15"/>
    <mergeCell ref="I12:I15"/>
    <mergeCell ref="J12:J15"/>
    <mergeCell ref="A6:J6"/>
    <mergeCell ref="A1:J1"/>
    <mergeCell ref="A2:J2"/>
    <mergeCell ref="A3:B3"/>
    <mergeCell ref="G3:J3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60" zoomScaleNormal="75" zoomScalePageLayoutView="0" workbookViewId="0" topLeftCell="A1">
      <selection activeCell="A1" sqref="A1:J1"/>
    </sheetView>
  </sheetViews>
  <sheetFormatPr defaultColWidth="9.140625" defaultRowHeight="15"/>
  <cols>
    <col min="1" max="1" width="7.28125" style="0" customWidth="1"/>
    <col min="2" max="2" width="23.421875" style="0" customWidth="1"/>
    <col min="3" max="3" width="18.140625" style="0" customWidth="1"/>
    <col min="4" max="4" width="7.140625" style="0" customWidth="1"/>
    <col min="5" max="5" width="7.57421875" style="0" customWidth="1"/>
    <col min="6" max="6" width="10.7109375" style="0" customWidth="1"/>
    <col min="8" max="8" width="12.00390625" style="0" customWidth="1"/>
    <col min="9" max="9" width="7.8515625" style="0" customWidth="1"/>
    <col min="10" max="10" width="13.57421875" style="0" customWidth="1"/>
  </cols>
  <sheetData>
    <row r="1" spans="1:10" ht="15">
      <c r="A1" s="163" t="s">
        <v>138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">
      <c r="A2" s="163" t="s">
        <v>139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5">
      <c r="A3" s="163" t="s">
        <v>140</v>
      </c>
      <c r="B3" s="163"/>
      <c r="G3" s="163" t="s">
        <v>141</v>
      </c>
      <c r="H3" s="163"/>
      <c r="I3" s="163"/>
      <c r="J3" s="163"/>
    </row>
    <row r="5" spans="1:10" ht="15">
      <c r="A5" s="163" t="s">
        <v>142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5">
      <c r="A6" s="27"/>
      <c r="B6" s="27"/>
      <c r="C6" s="163" t="s">
        <v>143</v>
      </c>
      <c r="D6" s="163"/>
      <c r="E6" s="163"/>
      <c r="F6" s="163"/>
      <c r="G6" s="163"/>
      <c r="H6" s="27"/>
      <c r="I6" s="27"/>
      <c r="J6" s="27"/>
    </row>
    <row r="7" ht="15.75" thickBot="1"/>
    <row r="8" spans="1:10" ht="32.25" thickBot="1">
      <c r="A8" s="124" t="s">
        <v>145</v>
      </c>
      <c r="B8" s="120" t="s">
        <v>42</v>
      </c>
      <c r="C8" s="120" t="s">
        <v>2</v>
      </c>
      <c r="D8" s="120" t="s">
        <v>43</v>
      </c>
      <c r="E8" s="120" t="s">
        <v>44</v>
      </c>
      <c r="F8" s="121" t="s">
        <v>45</v>
      </c>
      <c r="G8" s="121" t="s">
        <v>46</v>
      </c>
      <c r="H8" s="121" t="s">
        <v>47</v>
      </c>
      <c r="I8" s="122" t="s">
        <v>5</v>
      </c>
      <c r="J8" s="123" t="s">
        <v>144</v>
      </c>
    </row>
    <row r="9" spans="1:10" ht="15.75">
      <c r="A9" s="116">
        <v>1</v>
      </c>
      <c r="B9" s="96" t="s">
        <v>126</v>
      </c>
      <c r="C9" s="96" t="s">
        <v>118</v>
      </c>
      <c r="D9" s="117" t="s">
        <v>56</v>
      </c>
      <c r="E9" s="118" t="s">
        <v>127</v>
      </c>
      <c r="F9" s="97">
        <v>0.014282407407407409</v>
      </c>
      <c r="G9" s="97">
        <v>0.011921296296296298</v>
      </c>
      <c r="H9" s="97">
        <v>0.0023611111111111107</v>
      </c>
      <c r="I9" s="116">
        <v>1</v>
      </c>
      <c r="J9" s="119"/>
    </row>
    <row r="10" spans="1:10" ht="15.75">
      <c r="A10" s="112">
        <v>2</v>
      </c>
      <c r="B10" s="92" t="s">
        <v>90</v>
      </c>
      <c r="C10" s="81" t="s">
        <v>91</v>
      </c>
      <c r="D10" s="82" t="s">
        <v>56</v>
      </c>
      <c r="E10" s="83" t="s">
        <v>92</v>
      </c>
      <c r="F10" s="84">
        <v>0.002824074074074074</v>
      </c>
      <c r="G10" s="84">
        <v>0</v>
      </c>
      <c r="H10" s="84">
        <v>0.002824074074074074</v>
      </c>
      <c r="I10" s="112">
        <v>2</v>
      </c>
      <c r="J10" s="113"/>
    </row>
    <row r="11" spans="1:10" ht="15.75">
      <c r="A11" s="116">
        <v>3</v>
      </c>
      <c r="B11" s="81" t="s">
        <v>124</v>
      </c>
      <c r="C11" s="81" t="s">
        <v>118</v>
      </c>
      <c r="D11" s="82" t="s">
        <v>56</v>
      </c>
      <c r="E11" s="83" t="s">
        <v>125</v>
      </c>
      <c r="F11" s="84">
        <v>0.011921296296296298</v>
      </c>
      <c r="G11" s="84">
        <v>0.009016203703703703</v>
      </c>
      <c r="H11" s="84">
        <v>0.0029050925925925945</v>
      </c>
      <c r="I11" s="116">
        <v>3</v>
      </c>
      <c r="J11" s="113"/>
    </row>
    <row r="12" spans="1:10" ht="15.75">
      <c r="A12" s="112">
        <v>4</v>
      </c>
      <c r="B12" s="81" t="s">
        <v>120</v>
      </c>
      <c r="C12" s="81" t="s">
        <v>118</v>
      </c>
      <c r="D12" s="82" t="s">
        <v>56</v>
      </c>
      <c r="E12" s="83" t="s">
        <v>121</v>
      </c>
      <c r="F12" s="84">
        <v>0.006168981481481481</v>
      </c>
      <c r="G12" s="84">
        <v>0.0027083333333333334</v>
      </c>
      <c r="H12" s="84">
        <v>0.0034606481481481476</v>
      </c>
      <c r="I12" s="112">
        <v>4</v>
      </c>
      <c r="J12" s="113"/>
    </row>
    <row r="13" spans="1:10" ht="14.25" customHeight="1">
      <c r="A13" s="116">
        <v>5</v>
      </c>
      <c r="B13" s="81" t="s">
        <v>130</v>
      </c>
      <c r="C13" s="81" t="s">
        <v>118</v>
      </c>
      <c r="D13" s="99" t="s">
        <v>56</v>
      </c>
      <c r="E13" s="100"/>
      <c r="F13" s="84">
        <v>0.0044212962962962956</v>
      </c>
      <c r="G13" s="84">
        <v>0</v>
      </c>
      <c r="H13" s="84">
        <v>0.0044212962962962956</v>
      </c>
      <c r="I13" s="116">
        <v>5</v>
      </c>
      <c r="J13" s="113"/>
    </row>
    <row r="14" spans="1:10" ht="15.75" customHeight="1">
      <c r="A14" s="112">
        <v>6</v>
      </c>
      <c r="B14" s="81" t="s">
        <v>62</v>
      </c>
      <c r="C14" s="81" t="s">
        <v>50</v>
      </c>
      <c r="D14" s="82" t="s">
        <v>56</v>
      </c>
      <c r="E14" s="83" t="s">
        <v>63</v>
      </c>
      <c r="F14" s="84">
        <v>0.04908564814814815</v>
      </c>
      <c r="G14" s="84">
        <v>0.04320601851851852</v>
      </c>
      <c r="H14" s="84">
        <v>0.0058796296296296305</v>
      </c>
      <c r="I14" s="112">
        <v>6</v>
      </c>
      <c r="J14" s="113"/>
    </row>
    <row r="15" spans="1:10" ht="15.75">
      <c r="A15" s="116">
        <v>7</v>
      </c>
      <c r="B15" s="98" t="s">
        <v>134</v>
      </c>
      <c r="C15" s="81" t="s">
        <v>50</v>
      </c>
      <c r="D15" s="99" t="s">
        <v>56</v>
      </c>
      <c r="E15" s="100"/>
      <c r="F15" s="84">
        <v>0.006307870370370371</v>
      </c>
      <c r="G15" s="84">
        <v>0</v>
      </c>
      <c r="H15" s="84">
        <v>0.006307870370370371</v>
      </c>
      <c r="I15" s="116">
        <v>7</v>
      </c>
      <c r="J15" s="113"/>
    </row>
    <row r="16" spans="1:10" ht="15.75">
      <c r="A16" s="112">
        <v>8</v>
      </c>
      <c r="B16" s="92" t="s">
        <v>84</v>
      </c>
      <c r="C16" s="81" t="s">
        <v>78</v>
      </c>
      <c r="D16" s="82" t="s">
        <v>56</v>
      </c>
      <c r="E16" s="83" t="s">
        <v>85</v>
      </c>
      <c r="F16" s="84">
        <v>0.04224537037037037</v>
      </c>
      <c r="G16" s="84">
        <v>0.0355787037037037</v>
      </c>
      <c r="H16" s="84">
        <v>0.006666666666666668</v>
      </c>
      <c r="I16" s="112">
        <v>8</v>
      </c>
      <c r="J16" s="113"/>
    </row>
    <row r="17" spans="1:10" ht="15.75">
      <c r="A17" s="116">
        <v>9</v>
      </c>
      <c r="B17" s="81" t="s">
        <v>109</v>
      </c>
      <c r="C17" s="81" t="s">
        <v>105</v>
      </c>
      <c r="D17" s="82" t="s">
        <v>56</v>
      </c>
      <c r="E17" s="83" t="s">
        <v>110</v>
      </c>
      <c r="F17" s="84">
        <v>0.014178240740740741</v>
      </c>
      <c r="G17" s="84">
        <v>0.006793981481481482</v>
      </c>
      <c r="H17" s="84">
        <v>0.00738425925925926</v>
      </c>
      <c r="I17" s="116">
        <v>9</v>
      </c>
      <c r="J17" s="113"/>
    </row>
    <row r="18" spans="1:10" ht="15" customHeight="1">
      <c r="A18" s="112">
        <v>10</v>
      </c>
      <c r="B18" s="94" t="s">
        <v>95</v>
      </c>
      <c r="C18" s="81" t="s">
        <v>91</v>
      </c>
      <c r="D18" s="82" t="s">
        <v>56</v>
      </c>
      <c r="E18" s="83" t="s">
        <v>96</v>
      </c>
      <c r="F18" s="84">
        <v>0.01462962962962963</v>
      </c>
      <c r="G18" s="84">
        <v>0.006793981481481482</v>
      </c>
      <c r="H18" s="84">
        <v>0.007835648148148147</v>
      </c>
      <c r="I18" s="112">
        <v>10</v>
      </c>
      <c r="J18" s="113"/>
    </row>
    <row r="19" spans="1:10" ht="15.75">
      <c r="A19" s="116">
        <v>11</v>
      </c>
      <c r="B19" s="81" t="s">
        <v>111</v>
      </c>
      <c r="C19" s="81" t="s">
        <v>105</v>
      </c>
      <c r="D19" s="82" t="s">
        <v>56</v>
      </c>
      <c r="E19" s="83" t="s">
        <v>112</v>
      </c>
      <c r="F19" s="84">
        <v>0.022569444444444444</v>
      </c>
      <c r="G19" s="84">
        <v>0.014178240740740741</v>
      </c>
      <c r="H19" s="84">
        <v>0.008391203703703703</v>
      </c>
      <c r="I19" s="116">
        <v>11</v>
      </c>
      <c r="J19" s="113"/>
    </row>
    <row r="20" spans="1:10" ht="15.75">
      <c r="A20" s="112">
        <v>12</v>
      </c>
      <c r="B20" s="89" t="s">
        <v>71</v>
      </c>
      <c r="C20" s="81" t="s">
        <v>65</v>
      </c>
      <c r="D20" s="82" t="s">
        <v>56</v>
      </c>
      <c r="E20" s="83" t="s">
        <v>72</v>
      </c>
      <c r="F20" s="84">
        <v>0.032060185185185185</v>
      </c>
      <c r="G20" s="84">
        <v>0.02359953703703704</v>
      </c>
      <c r="H20" s="84">
        <v>0.008460648148148144</v>
      </c>
      <c r="I20" s="112">
        <v>12</v>
      </c>
      <c r="J20" s="113"/>
    </row>
    <row r="21" spans="1:10" ht="15.75">
      <c r="A21" s="116">
        <v>13</v>
      </c>
      <c r="B21" s="81" t="s">
        <v>58</v>
      </c>
      <c r="C21" s="81" t="s">
        <v>50</v>
      </c>
      <c r="D21" s="82" t="s">
        <v>56</v>
      </c>
      <c r="E21" s="83" t="s">
        <v>59</v>
      </c>
      <c r="F21" s="84">
        <v>0.031574074074074074</v>
      </c>
      <c r="G21" s="84">
        <v>0.02309027777777778</v>
      </c>
      <c r="H21" s="84">
        <v>0.008483796296296295</v>
      </c>
      <c r="I21" s="116">
        <v>13</v>
      </c>
      <c r="J21" s="113"/>
    </row>
    <row r="22" spans="1:10" ht="15.75">
      <c r="A22" s="112">
        <v>14</v>
      </c>
      <c r="B22" s="89" t="s">
        <v>67</v>
      </c>
      <c r="C22" s="81" t="s">
        <v>65</v>
      </c>
      <c r="D22" s="82" t="s">
        <v>56</v>
      </c>
      <c r="E22" s="83" t="s">
        <v>68</v>
      </c>
      <c r="F22" s="84">
        <v>0.01650462962962963</v>
      </c>
      <c r="G22" s="84">
        <v>0.007581018518518518</v>
      </c>
      <c r="H22" s="84">
        <v>0.008923611111111111</v>
      </c>
      <c r="I22" s="112">
        <v>14</v>
      </c>
      <c r="J22" s="113"/>
    </row>
    <row r="23" spans="1:10" ht="15.75">
      <c r="A23" s="116">
        <v>15</v>
      </c>
      <c r="B23" s="81" t="s">
        <v>55</v>
      </c>
      <c r="C23" s="81" t="s">
        <v>50</v>
      </c>
      <c r="D23" s="82" t="s">
        <v>56</v>
      </c>
      <c r="E23" s="83" t="s">
        <v>57</v>
      </c>
      <c r="F23" s="84">
        <v>0.02309027777777778</v>
      </c>
      <c r="G23" s="84">
        <v>0.014155092592592592</v>
      </c>
      <c r="H23" s="84">
        <v>0.008935185185185187</v>
      </c>
      <c r="I23" s="116">
        <v>15</v>
      </c>
      <c r="J23" s="113"/>
    </row>
    <row r="24" spans="1:10" ht="15.75">
      <c r="A24" s="112">
        <v>16</v>
      </c>
      <c r="B24" s="98" t="s">
        <v>131</v>
      </c>
      <c r="C24" s="81" t="s">
        <v>118</v>
      </c>
      <c r="D24" s="99" t="s">
        <v>56</v>
      </c>
      <c r="E24" s="100"/>
      <c r="F24" s="84">
        <v>0.010115740740740741</v>
      </c>
      <c r="G24" s="84">
        <v>0</v>
      </c>
      <c r="H24" s="84">
        <v>0.010115740740740741</v>
      </c>
      <c r="I24" s="112">
        <v>16</v>
      </c>
      <c r="J24" s="113"/>
    </row>
    <row r="25" spans="1:10" ht="15.75">
      <c r="A25" s="116">
        <v>17</v>
      </c>
      <c r="B25" s="92" t="s">
        <v>80</v>
      </c>
      <c r="C25" s="81" t="s">
        <v>78</v>
      </c>
      <c r="D25" s="82" t="s">
        <v>56</v>
      </c>
      <c r="E25" s="83" t="s">
        <v>81</v>
      </c>
      <c r="F25" s="84">
        <v>0.018287037037037036</v>
      </c>
      <c r="G25" s="84">
        <v>0.007743055555555556</v>
      </c>
      <c r="H25" s="84">
        <v>0.01054398148148148</v>
      </c>
      <c r="I25" s="116">
        <v>17</v>
      </c>
      <c r="J25" s="113"/>
    </row>
    <row r="26" spans="1:10" ht="15.75">
      <c r="A26" s="112">
        <v>18</v>
      </c>
      <c r="B26" s="81" t="s">
        <v>60</v>
      </c>
      <c r="C26" s="81" t="s">
        <v>50</v>
      </c>
      <c r="D26" s="82" t="s">
        <v>56</v>
      </c>
      <c r="E26" s="83" t="s">
        <v>61</v>
      </c>
      <c r="F26" s="84">
        <v>0.04320601851851852</v>
      </c>
      <c r="G26" s="84">
        <v>0.031574074074074074</v>
      </c>
      <c r="H26" s="84">
        <v>0.011631944444444445</v>
      </c>
      <c r="I26" s="112">
        <v>18</v>
      </c>
      <c r="J26" s="113"/>
    </row>
    <row r="27" spans="1:10" ht="15.75">
      <c r="A27" s="112">
        <v>19</v>
      </c>
      <c r="B27" s="98" t="s">
        <v>135</v>
      </c>
      <c r="C27" s="81" t="s">
        <v>50</v>
      </c>
      <c r="D27" s="99" t="s">
        <v>56</v>
      </c>
      <c r="E27" s="100"/>
      <c r="F27" s="84">
        <v>0.013541666666666667</v>
      </c>
      <c r="G27" s="84">
        <v>0</v>
      </c>
      <c r="H27" s="84">
        <v>0.013541666666666667</v>
      </c>
      <c r="I27" s="116">
        <v>19</v>
      </c>
      <c r="J27" s="113"/>
    </row>
    <row r="28" spans="1:10" ht="15.75">
      <c r="A28" s="72"/>
      <c r="B28" s="102"/>
      <c r="C28" s="114"/>
      <c r="D28" s="103"/>
      <c r="E28" s="104"/>
      <c r="F28" s="115"/>
      <c r="G28" s="115"/>
      <c r="H28" s="115"/>
      <c r="I28" s="111"/>
      <c r="J28" s="111"/>
    </row>
    <row r="29" spans="1:10" ht="15.75">
      <c r="A29" s="183" t="s">
        <v>136</v>
      </c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ht="15.75">
      <c r="A30" s="72"/>
      <c r="B30" s="107"/>
      <c r="C30" s="107"/>
      <c r="D30" s="72"/>
      <c r="E30" s="108"/>
      <c r="F30" s="109"/>
      <c r="G30" s="109"/>
      <c r="H30" s="109"/>
      <c r="I30" s="110"/>
      <c r="J30" s="101"/>
    </row>
    <row r="31" spans="1:10" ht="15.75">
      <c r="A31" s="184" t="s">
        <v>137</v>
      </c>
      <c r="B31" s="184"/>
      <c r="C31" s="184"/>
      <c r="D31" s="184"/>
      <c r="E31" s="184"/>
      <c r="F31" s="184"/>
      <c r="G31" s="184"/>
      <c r="H31" s="184"/>
      <c r="I31" s="184"/>
      <c r="J31" s="184"/>
    </row>
    <row r="32" spans="1:10" ht="15.75">
      <c r="A32" s="72"/>
      <c r="B32" s="102"/>
      <c r="C32" s="114"/>
      <c r="D32" s="103"/>
      <c r="E32" s="104"/>
      <c r="F32" s="115"/>
      <c r="G32" s="115"/>
      <c r="H32" s="115"/>
      <c r="I32" s="111"/>
      <c r="J32" s="111"/>
    </row>
    <row r="33" spans="1:10" ht="15">
      <c r="A33" s="163" t="s">
        <v>138</v>
      </c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ht="15">
      <c r="A34" s="163" t="s">
        <v>139</v>
      </c>
      <c r="B34" s="163"/>
      <c r="C34" s="163"/>
      <c r="D34" s="163"/>
      <c r="E34" s="163"/>
      <c r="F34" s="163"/>
      <c r="G34" s="163"/>
      <c r="H34" s="163"/>
      <c r="I34" s="163"/>
      <c r="J34" s="163"/>
    </row>
    <row r="35" spans="1:10" ht="15">
      <c r="A35" s="163" t="s">
        <v>140</v>
      </c>
      <c r="B35" s="163"/>
      <c r="G35" s="163" t="s">
        <v>141</v>
      </c>
      <c r="H35" s="163"/>
      <c r="I35" s="163"/>
      <c r="J35" s="163"/>
    </row>
    <row r="37" spans="1:10" ht="15">
      <c r="A37" s="163" t="s">
        <v>142</v>
      </c>
      <c r="B37" s="163"/>
      <c r="C37" s="163"/>
      <c r="D37" s="163"/>
      <c r="E37" s="163"/>
      <c r="F37" s="163"/>
      <c r="G37" s="163"/>
      <c r="H37" s="163"/>
      <c r="I37" s="163"/>
      <c r="J37" s="163"/>
    </row>
    <row r="38" spans="1:10" ht="15">
      <c r="A38" s="27"/>
      <c r="B38" s="27"/>
      <c r="C38" s="163" t="s">
        <v>143</v>
      </c>
      <c r="D38" s="163"/>
      <c r="E38" s="163"/>
      <c r="F38" s="163"/>
      <c r="G38" s="163"/>
      <c r="H38" s="27"/>
      <c r="I38" s="27"/>
      <c r="J38" s="27"/>
    </row>
    <row r="39" spans="1:10" ht="16.5" thickBot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</row>
    <row r="40" spans="1:10" ht="37.5" customHeight="1">
      <c r="A40" s="73" t="s">
        <v>145</v>
      </c>
      <c r="B40" s="74" t="s">
        <v>42</v>
      </c>
      <c r="C40" s="74" t="s">
        <v>2</v>
      </c>
      <c r="D40" s="74" t="s">
        <v>43</v>
      </c>
      <c r="E40" s="74" t="s">
        <v>44</v>
      </c>
      <c r="F40" s="75" t="s">
        <v>45</v>
      </c>
      <c r="G40" s="75" t="s">
        <v>46</v>
      </c>
      <c r="H40" s="75" t="s">
        <v>47</v>
      </c>
      <c r="I40" s="125" t="s">
        <v>5</v>
      </c>
      <c r="J40" s="126" t="s">
        <v>144</v>
      </c>
    </row>
    <row r="41" spans="1:10" ht="15.75">
      <c r="A41" s="112">
        <v>1</v>
      </c>
      <c r="B41" s="81" t="s">
        <v>128</v>
      </c>
      <c r="C41" s="81" t="s">
        <v>118</v>
      </c>
      <c r="D41" s="82" t="s">
        <v>51</v>
      </c>
      <c r="E41" s="83" t="s">
        <v>129</v>
      </c>
      <c r="F41" s="84">
        <v>0.01601851851851852</v>
      </c>
      <c r="G41" s="84">
        <v>0.014282407407407409</v>
      </c>
      <c r="H41" s="84">
        <v>0.0017361111111111101</v>
      </c>
      <c r="I41" s="112">
        <v>1</v>
      </c>
      <c r="J41" s="113"/>
    </row>
    <row r="42" spans="1:10" ht="15.75">
      <c r="A42" s="112">
        <v>2</v>
      </c>
      <c r="B42" s="94" t="s">
        <v>101</v>
      </c>
      <c r="C42" s="81" t="s">
        <v>102</v>
      </c>
      <c r="D42" s="82" t="s">
        <v>51</v>
      </c>
      <c r="E42" s="83" t="s">
        <v>103</v>
      </c>
      <c r="F42" s="84">
        <v>0.024386574074074074</v>
      </c>
      <c r="G42" s="84">
        <v>0.02238425925925926</v>
      </c>
      <c r="H42" s="84">
        <v>0.0020023148148148144</v>
      </c>
      <c r="I42" s="112">
        <v>2</v>
      </c>
      <c r="J42" s="113"/>
    </row>
    <row r="43" spans="1:10" ht="15.75">
      <c r="A43" s="112">
        <v>3</v>
      </c>
      <c r="B43" s="81" t="s">
        <v>104</v>
      </c>
      <c r="C43" s="81" t="s">
        <v>105</v>
      </c>
      <c r="D43" s="82" t="s">
        <v>51</v>
      </c>
      <c r="E43" s="83" t="s">
        <v>106</v>
      </c>
      <c r="F43" s="84">
        <v>0.0021643518518518518</v>
      </c>
      <c r="G43" s="84">
        <v>0</v>
      </c>
      <c r="H43" s="84">
        <v>0.0021643518518518518</v>
      </c>
      <c r="I43" s="112">
        <v>3</v>
      </c>
      <c r="J43" s="113"/>
    </row>
    <row r="44" spans="1:10" ht="15.75">
      <c r="A44" s="112">
        <v>4</v>
      </c>
      <c r="B44" s="81" t="s">
        <v>117</v>
      </c>
      <c r="C44" s="81" t="s">
        <v>118</v>
      </c>
      <c r="D44" s="82" t="s">
        <v>51</v>
      </c>
      <c r="E44" s="83" t="s">
        <v>119</v>
      </c>
      <c r="F44" s="84">
        <v>0.0027083333333333334</v>
      </c>
      <c r="G44" s="84">
        <v>0</v>
      </c>
      <c r="H44" s="84">
        <v>0.0027083333333333334</v>
      </c>
      <c r="I44" s="112">
        <v>4</v>
      </c>
      <c r="J44" s="113"/>
    </row>
    <row r="45" spans="1:10" ht="15.75">
      <c r="A45" s="112">
        <v>5</v>
      </c>
      <c r="B45" s="81" t="s">
        <v>122</v>
      </c>
      <c r="C45" s="81" t="s">
        <v>118</v>
      </c>
      <c r="D45" s="82" t="s">
        <v>51</v>
      </c>
      <c r="E45" s="83" t="s">
        <v>123</v>
      </c>
      <c r="F45" s="84">
        <v>0.009016203703703703</v>
      </c>
      <c r="G45" s="84">
        <v>0.006168981481481481</v>
      </c>
      <c r="H45" s="84">
        <v>0.0028472222222222223</v>
      </c>
      <c r="I45" s="112">
        <v>5</v>
      </c>
      <c r="J45" s="113"/>
    </row>
    <row r="46" spans="1:10" ht="15.75">
      <c r="A46" s="112">
        <v>6</v>
      </c>
      <c r="B46" s="94" t="s">
        <v>99</v>
      </c>
      <c r="C46" s="81" t="s">
        <v>91</v>
      </c>
      <c r="D46" s="82" t="s">
        <v>51</v>
      </c>
      <c r="E46" s="83" t="s">
        <v>100</v>
      </c>
      <c r="F46" s="84">
        <v>0.02238425925925926</v>
      </c>
      <c r="G46" s="84">
        <v>0.019467592592592595</v>
      </c>
      <c r="H46" s="84">
        <v>0.0029166666666666646</v>
      </c>
      <c r="I46" s="112">
        <v>6</v>
      </c>
      <c r="J46" s="113"/>
    </row>
    <row r="47" spans="1:10" ht="15.75">
      <c r="A47" s="112">
        <v>7</v>
      </c>
      <c r="B47" s="98" t="s">
        <v>132</v>
      </c>
      <c r="C47" s="81" t="s">
        <v>118</v>
      </c>
      <c r="D47" s="99" t="s">
        <v>51</v>
      </c>
      <c r="E47" s="100"/>
      <c r="F47" s="84">
        <v>0.00318287037037037</v>
      </c>
      <c r="G47" s="84">
        <v>0</v>
      </c>
      <c r="H47" s="84">
        <v>0.00318287037037037</v>
      </c>
      <c r="I47" s="112">
        <v>7</v>
      </c>
      <c r="J47" s="113"/>
    </row>
    <row r="48" spans="1:10" ht="15.75">
      <c r="A48" s="112">
        <v>8</v>
      </c>
      <c r="B48" s="94" t="s">
        <v>93</v>
      </c>
      <c r="C48" s="81" t="s">
        <v>91</v>
      </c>
      <c r="D48" s="82" t="s">
        <v>51</v>
      </c>
      <c r="E48" s="83" t="s">
        <v>94</v>
      </c>
      <c r="F48" s="84">
        <v>0.006793981481481482</v>
      </c>
      <c r="G48" s="84">
        <v>0.002824074074074074</v>
      </c>
      <c r="H48" s="84">
        <v>0.003969907407407408</v>
      </c>
      <c r="I48" s="112">
        <v>8</v>
      </c>
      <c r="J48" s="113"/>
    </row>
    <row r="49" spans="1:10" ht="15.75">
      <c r="A49" s="112">
        <v>9</v>
      </c>
      <c r="B49" s="81" t="s">
        <v>107</v>
      </c>
      <c r="C49" s="81" t="s">
        <v>105</v>
      </c>
      <c r="D49" s="82" t="s">
        <v>51</v>
      </c>
      <c r="E49" s="83" t="s">
        <v>108</v>
      </c>
      <c r="F49" s="84">
        <v>0.006793981481481482</v>
      </c>
      <c r="G49" s="84">
        <v>0.0021643518518518518</v>
      </c>
      <c r="H49" s="84">
        <v>0.004629629629629629</v>
      </c>
      <c r="I49" s="112">
        <v>9</v>
      </c>
      <c r="J49" s="113"/>
    </row>
    <row r="50" spans="1:10" ht="15.75">
      <c r="A50" s="112">
        <v>10</v>
      </c>
      <c r="B50" s="94" t="s">
        <v>97</v>
      </c>
      <c r="C50" s="81" t="s">
        <v>91</v>
      </c>
      <c r="D50" s="82" t="s">
        <v>51</v>
      </c>
      <c r="E50" s="83" t="s">
        <v>98</v>
      </c>
      <c r="F50" s="84">
        <v>0.019467592592592595</v>
      </c>
      <c r="G50" s="84">
        <v>0.01462962962962963</v>
      </c>
      <c r="H50" s="84">
        <v>0.004837962962962966</v>
      </c>
      <c r="I50" s="112">
        <v>10</v>
      </c>
      <c r="J50" s="113"/>
    </row>
    <row r="51" spans="1:10" ht="15.75">
      <c r="A51" s="112">
        <v>11</v>
      </c>
      <c r="B51" s="92" t="s">
        <v>86</v>
      </c>
      <c r="C51" s="81" t="s">
        <v>78</v>
      </c>
      <c r="D51" s="82" t="s">
        <v>51</v>
      </c>
      <c r="E51" s="83" t="s">
        <v>87</v>
      </c>
      <c r="F51" s="84">
        <v>0.048032407407407406</v>
      </c>
      <c r="G51" s="84">
        <v>0.04224537037037037</v>
      </c>
      <c r="H51" s="84">
        <v>0.005787037037037035</v>
      </c>
      <c r="I51" s="112">
        <v>11</v>
      </c>
      <c r="J51" s="113"/>
    </row>
    <row r="52" spans="1:10" ht="15.75">
      <c r="A52" s="112">
        <v>12</v>
      </c>
      <c r="B52" s="81" t="s">
        <v>49</v>
      </c>
      <c r="C52" s="81" t="s">
        <v>50</v>
      </c>
      <c r="D52" s="82" t="s">
        <v>51</v>
      </c>
      <c r="E52" s="83" t="s">
        <v>52</v>
      </c>
      <c r="F52" s="84">
        <v>0.005902777777777778</v>
      </c>
      <c r="G52" s="84">
        <v>0</v>
      </c>
      <c r="H52" s="84">
        <v>0.005902777777777778</v>
      </c>
      <c r="I52" s="112">
        <v>12</v>
      </c>
      <c r="J52" s="113"/>
    </row>
    <row r="53" spans="1:10" ht="15.75">
      <c r="A53" s="112">
        <v>13</v>
      </c>
      <c r="B53" s="89" t="s">
        <v>75</v>
      </c>
      <c r="C53" s="81" t="s">
        <v>65</v>
      </c>
      <c r="D53" s="82" t="s">
        <v>51</v>
      </c>
      <c r="E53" s="83" t="s">
        <v>76</v>
      </c>
      <c r="F53" s="84">
        <v>0.04556712962962963</v>
      </c>
      <c r="G53" s="84">
        <v>0.03954861111111111</v>
      </c>
      <c r="H53" s="84">
        <v>0.00601851851851852</v>
      </c>
      <c r="I53" s="112">
        <v>13</v>
      </c>
      <c r="J53" s="113"/>
    </row>
    <row r="54" spans="1:10" ht="15.75">
      <c r="A54" s="112">
        <v>14</v>
      </c>
      <c r="B54" s="81" t="s">
        <v>113</v>
      </c>
      <c r="C54" s="81" t="s">
        <v>105</v>
      </c>
      <c r="D54" s="82" t="s">
        <v>51</v>
      </c>
      <c r="E54" s="83" t="s">
        <v>114</v>
      </c>
      <c r="F54" s="84">
        <v>0.029131944444444446</v>
      </c>
      <c r="G54" s="84">
        <v>0.022569444444444444</v>
      </c>
      <c r="H54" s="84">
        <v>0.006562500000000002</v>
      </c>
      <c r="I54" s="112">
        <v>14</v>
      </c>
      <c r="J54" s="113"/>
    </row>
    <row r="55" spans="1:10" ht="15.75">
      <c r="A55" s="112">
        <v>15</v>
      </c>
      <c r="B55" s="92" t="s">
        <v>88</v>
      </c>
      <c r="C55" s="81" t="s">
        <v>78</v>
      </c>
      <c r="D55" s="82" t="s">
        <v>51</v>
      </c>
      <c r="E55" s="83" t="s">
        <v>89</v>
      </c>
      <c r="F55" s="84">
        <v>0.055046296296296295</v>
      </c>
      <c r="G55" s="84">
        <v>0.048032407407407406</v>
      </c>
      <c r="H55" s="84">
        <v>0.007013888888888889</v>
      </c>
      <c r="I55" s="112">
        <v>15</v>
      </c>
      <c r="J55" s="113"/>
    </row>
    <row r="56" spans="1:10" ht="15.75">
      <c r="A56" s="112">
        <v>16</v>
      </c>
      <c r="B56" s="81" t="s">
        <v>69</v>
      </c>
      <c r="C56" s="81" t="s">
        <v>65</v>
      </c>
      <c r="D56" s="82" t="s">
        <v>51</v>
      </c>
      <c r="E56" s="83" t="s">
        <v>70</v>
      </c>
      <c r="F56" s="84">
        <v>0.02359953703703704</v>
      </c>
      <c r="G56" s="84">
        <v>0.01650462962962963</v>
      </c>
      <c r="H56" s="84">
        <v>0.007094907407407411</v>
      </c>
      <c r="I56" s="112">
        <v>16</v>
      </c>
      <c r="J56" s="113"/>
    </row>
    <row r="57" spans="1:10" ht="15.75">
      <c r="A57" s="112">
        <v>17</v>
      </c>
      <c r="B57" s="81" t="s">
        <v>73</v>
      </c>
      <c r="C57" s="81" t="s">
        <v>65</v>
      </c>
      <c r="D57" s="82" t="s">
        <v>51</v>
      </c>
      <c r="E57" s="83" t="s">
        <v>74</v>
      </c>
      <c r="F57" s="84">
        <v>0.03954861111111111</v>
      </c>
      <c r="G57" s="84">
        <v>0.032060185185185185</v>
      </c>
      <c r="H57" s="84">
        <v>0.007488425925925926</v>
      </c>
      <c r="I57" s="112">
        <v>17</v>
      </c>
      <c r="J57" s="113"/>
    </row>
    <row r="58" spans="1:10" ht="15.75">
      <c r="A58" s="112">
        <v>18</v>
      </c>
      <c r="B58" s="81" t="s">
        <v>64</v>
      </c>
      <c r="C58" s="81" t="s">
        <v>65</v>
      </c>
      <c r="D58" s="82" t="s">
        <v>51</v>
      </c>
      <c r="E58" s="83" t="s">
        <v>66</v>
      </c>
      <c r="F58" s="84">
        <v>0.007581018518518518</v>
      </c>
      <c r="G58" s="84">
        <v>0</v>
      </c>
      <c r="H58" s="84">
        <v>0.007581018518518518</v>
      </c>
      <c r="I58" s="112">
        <v>18</v>
      </c>
      <c r="J58" s="113"/>
    </row>
    <row r="59" spans="1:10" ht="15.75">
      <c r="A59" s="112">
        <v>19</v>
      </c>
      <c r="B59" s="92" t="s">
        <v>77</v>
      </c>
      <c r="C59" s="81" t="s">
        <v>78</v>
      </c>
      <c r="D59" s="82" t="s">
        <v>51</v>
      </c>
      <c r="E59" s="83" t="s">
        <v>79</v>
      </c>
      <c r="F59" s="84">
        <v>0.007743055555555556</v>
      </c>
      <c r="G59" s="84">
        <v>0</v>
      </c>
      <c r="H59" s="84">
        <v>0.007743055555555556</v>
      </c>
      <c r="I59" s="112">
        <v>19</v>
      </c>
      <c r="J59" s="113"/>
    </row>
    <row r="60" spans="1:10" ht="15.75">
      <c r="A60" s="112">
        <v>20</v>
      </c>
      <c r="B60" s="81" t="s">
        <v>53</v>
      </c>
      <c r="C60" s="81" t="s">
        <v>50</v>
      </c>
      <c r="D60" s="82" t="s">
        <v>51</v>
      </c>
      <c r="E60" s="83" t="s">
        <v>54</v>
      </c>
      <c r="F60" s="84">
        <v>0.014155092592592592</v>
      </c>
      <c r="G60" s="84">
        <v>0.005902777777777778</v>
      </c>
      <c r="H60" s="84">
        <v>0.008252314814814815</v>
      </c>
      <c r="I60" s="112">
        <v>20</v>
      </c>
      <c r="J60" s="113"/>
    </row>
    <row r="61" spans="1:10" ht="15.75">
      <c r="A61" s="112">
        <v>21</v>
      </c>
      <c r="B61" s="98" t="s">
        <v>133</v>
      </c>
      <c r="C61" s="81" t="s">
        <v>118</v>
      </c>
      <c r="D61" s="99" t="s">
        <v>51</v>
      </c>
      <c r="E61" s="100"/>
      <c r="F61" s="84">
        <v>0.009745370370370371</v>
      </c>
      <c r="G61" s="84">
        <v>0</v>
      </c>
      <c r="H61" s="84">
        <v>0.009745370370370371</v>
      </c>
      <c r="I61" s="112">
        <v>21</v>
      </c>
      <c r="J61" s="113"/>
    </row>
    <row r="62" spans="1:10" ht="15.75">
      <c r="A62" s="112">
        <v>22</v>
      </c>
      <c r="B62" s="81" t="s">
        <v>115</v>
      </c>
      <c r="C62" s="81" t="s">
        <v>105</v>
      </c>
      <c r="D62" s="82" t="s">
        <v>51</v>
      </c>
      <c r="E62" s="83" t="s">
        <v>116</v>
      </c>
      <c r="F62" s="84">
        <v>0.03958333333333333</v>
      </c>
      <c r="G62" s="84">
        <v>0.029131944444444446</v>
      </c>
      <c r="H62" s="84">
        <v>0.010451388888888885</v>
      </c>
      <c r="I62" s="112">
        <v>22</v>
      </c>
      <c r="J62" s="112"/>
    </row>
    <row r="63" spans="1:10" ht="15.75">
      <c r="A63" s="112">
        <v>23</v>
      </c>
      <c r="B63" s="92" t="s">
        <v>82</v>
      </c>
      <c r="C63" s="81" t="s">
        <v>78</v>
      </c>
      <c r="D63" s="82" t="s">
        <v>51</v>
      </c>
      <c r="E63" s="83" t="s">
        <v>83</v>
      </c>
      <c r="F63" s="84">
        <v>0.0355787037037037</v>
      </c>
      <c r="G63" s="84">
        <v>0.018287037037037036</v>
      </c>
      <c r="H63" s="84">
        <v>0.017291666666666667</v>
      </c>
      <c r="I63" s="112">
        <v>23</v>
      </c>
      <c r="J63" s="112"/>
    </row>
    <row r="64" spans="1:10" ht="15.75">
      <c r="A64" s="67"/>
      <c r="B64" s="67"/>
      <c r="C64" s="67"/>
      <c r="D64" s="68"/>
      <c r="E64" s="68"/>
      <c r="F64" s="68"/>
      <c r="G64" s="68"/>
      <c r="H64" s="68"/>
      <c r="I64" s="68"/>
      <c r="J64" s="68"/>
    </row>
    <row r="65" spans="1:10" ht="15.75">
      <c r="A65" s="183" t="s">
        <v>136</v>
      </c>
      <c r="B65" s="183"/>
      <c r="C65" s="183"/>
      <c r="D65" s="183"/>
      <c r="E65" s="183"/>
      <c r="F65" s="183"/>
      <c r="G65" s="183"/>
      <c r="H65" s="183"/>
      <c r="I65" s="183"/>
      <c r="J65" s="183"/>
    </row>
    <row r="66" spans="1:10" ht="15.75">
      <c r="A66" s="72"/>
      <c r="B66" s="107"/>
      <c r="C66" s="107"/>
      <c r="D66" s="72"/>
      <c r="E66" s="108"/>
      <c r="F66" s="109"/>
      <c r="G66" s="109"/>
      <c r="H66" s="109"/>
      <c r="I66" s="110"/>
      <c r="J66" s="101"/>
    </row>
    <row r="67" spans="1:10" ht="15.75">
      <c r="A67" s="184" t="s">
        <v>137</v>
      </c>
      <c r="B67" s="184"/>
      <c r="C67" s="184"/>
      <c r="D67" s="184"/>
      <c r="E67" s="184"/>
      <c r="F67" s="184"/>
      <c r="G67" s="184"/>
      <c r="H67" s="184"/>
      <c r="I67" s="184"/>
      <c r="J67" s="184"/>
    </row>
    <row r="68" spans="1:10" ht="15.75">
      <c r="A68" s="67"/>
      <c r="B68" s="67"/>
      <c r="C68" s="67"/>
      <c r="D68" s="68"/>
      <c r="E68" s="68"/>
      <c r="F68" s="68"/>
      <c r="G68" s="68"/>
      <c r="H68" s="68"/>
      <c r="I68" s="68"/>
      <c r="J68" s="68"/>
    </row>
    <row r="69" spans="1:10" ht="15.75">
      <c r="A69" s="67"/>
      <c r="B69" s="67"/>
      <c r="C69" s="67"/>
      <c r="D69" s="68"/>
      <c r="E69" s="68"/>
      <c r="F69" s="68"/>
      <c r="G69" s="68"/>
      <c r="H69" s="68"/>
      <c r="I69" s="68"/>
      <c r="J69" s="68"/>
    </row>
  </sheetData>
  <sheetProtection/>
  <mergeCells count="17">
    <mergeCell ref="C6:G6"/>
    <mergeCell ref="A1:J1"/>
    <mergeCell ref="A2:J2"/>
    <mergeCell ref="A3:B3"/>
    <mergeCell ref="G3:J3"/>
    <mergeCell ref="A5:J5"/>
    <mergeCell ref="A65:J65"/>
    <mergeCell ref="A67:J67"/>
    <mergeCell ref="A29:J29"/>
    <mergeCell ref="A31:J31"/>
    <mergeCell ref="A37:J37"/>
    <mergeCell ref="A39:J39"/>
    <mergeCell ref="A33:J33"/>
    <mergeCell ref="A34:J34"/>
    <mergeCell ref="A35:B35"/>
    <mergeCell ref="G35:J35"/>
    <mergeCell ref="C38:G38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60" zoomScalePageLayoutView="0" workbookViewId="0" topLeftCell="A1">
      <selection activeCell="M1" sqref="M1"/>
    </sheetView>
  </sheetViews>
  <sheetFormatPr defaultColWidth="9.140625" defaultRowHeight="15"/>
  <cols>
    <col min="2" max="2" width="22.8515625" style="0" customWidth="1"/>
    <col min="3" max="3" width="19.28125" style="0" customWidth="1"/>
    <col min="4" max="4" width="6.28125" style="0" customWidth="1"/>
    <col min="6" max="6" width="9.7109375" style="0" customWidth="1"/>
    <col min="8" max="8" width="12.140625" style="0" customWidth="1"/>
    <col min="9" max="9" width="10.8515625" style="0" customWidth="1"/>
  </cols>
  <sheetData>
    <row r="1" spans="1:10" ht="15.75">
      <c r="A1" s="67"/>
      <c r="B1" s="67"/>
      <c r="C1" s="67"/>
      <c r="D1" s="68"/>
      <c r="E1" s="68"/>
      <c r="F1" s="68"/>
      <c r="G1" s="68"/>
      <c r="H1" s="68"/>
      <c r="I1" s="68"/>
      <c r="J1" s="68"/>
    </row>
    <row r="2" spans="1:10" ht="15.75">
      <c r="A2" s="67"/>
      <c r="B2" s="67"/>
      <c r="C2" s="67"/>
      <c r="D2" s="68"/>
      <c r="E2" s="68"/>
      <c r="F2" s="68"/>
      <c r="G2" s="68"/>
      <c r="H2" s="68"/>
      <c r="I2" s="68"/>
      <c r="J2" s="68"/>
    </row>
    <row r="3" spans="1:10" ht="36" customHeight="1">
      <c r="A3" s="185" t="s">
        <v>38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">
      <c r="A4" s="186" t="s">
        <v>39</v>
      </c>
      <c r="B4" s="186"/>
      <c r="C4" s="69"/>
      <c r="D4" s="69"/>
      <c r="E4" s="69"/>
      <c r="F4" s="70"/>
      <c r="G4" s="70"/>
      <c r="H4" s="186" t="s">
        <v>40</v>
      </c>
      <c r="I4" s="186"/>
      <c r="J4" s="186"/>
    </row>
    <row r="5" spans="1:10" ht="15">
      <c r="A5" s="185" t="s">
        <v>41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6.5" thickBot="1">
      <c r="A6" s="67"/>
      <c r="B6" s="71"/>
      <c r="C6" s="71"/>
      <c r="D6" s="72"/>
      <c r="E6" s="72"/>
      <c r="F6" s="72"/>
      <c r="G6" s="72"/>
      <c r="H6" s="72"/>
      <c r="I6" s="72"/>
      <c r="J6" s="72"/>
    </row>
    <row r="7" spans="1:10" ht="32.25" thickBot="1">
      <c r="A7" s="73" t="s">
        <v>21</v>
      </c>
      <c r="B7" s="74" t="s">
        <v>42</v>
      </c>
      <c r="C7" s="74"/>
      <c r="D7" s="74" t="s">
        <v>43</v>
      </c>
      <c r="E7" s="74" t="s">
        <v>44</v>
      </c>
      <c r="F7" s="75" t="s">
        <v>45</v>
      </c>
      <c r="G7" s="75" t="s">
        <v>46</v>
      </c>
      <c r="H7" s="75" t="s">
        <v>47</v>
      </c>
      <c r="I7" s="74" t="s">
        <v>48</v>
      </c>
      <c r="J7" s="76" t="s">
        <v>5</v>
      </c>
    </row>
    <row r="8" spans="1:10" ht="15.75">
      <c r="A8" s="187">
        <v>1</v>
      </c>
      <c r="B8" s="77" t="s">
        <v>49</v>
      </c>
      <c r="C8" s="77" t="s">
        <v>50</v>
      </c>
      <c r="D8" s="78" t="s">
        <v>51</v>
      </c>
      <c r="E8" s="79" t="s">
        <v>52</v>
      </c>
      <c r="F8" s="80">
        <v>0.005902777777777778</v>
      </c>
      <c r="G8" s="80">
        <v>0</v>
      </c>
      <c r="H8" s="80">
        <f aca="true" t="shared" si="0" ref="H8:H43">F8-G8</f>
        <v>0.005902777777777778</v>
      </c>
      <c r="I8" s="190">
        <f>SUM(H8:H13)</f>
        <v>0.04908564814814815</v>
      </c>
      <c r="J8" s="193">
        <v>5</v>
      </c>
    </row>
    <row r="9" spans="1:10" ht="15.75">
      <c r="A9" s="188"/>
      <c r="B9" s="81" t="s">
        <v>53</v>
      </c>
      <c r="C9" s="81" t="s">
        <v>50</v>
      </c>
      <c r="D9" s="82" t="s">
        <v>51</v>
      </c>
      <c r="E9" s="83" t="s">
        <v>54</v>
      </c>
      <c r="F9" s="84">
        <v>0.014155092592592592</v>
      </c>
      <c r="G9" s="84">
        <f>F8</f>
        <v>0.005902777777777778</v>
      </c>
      <c r="H9" s="84">
        <f t="shared" si="0"/>
        <v>0.008252314814814815</v>
      </c>
      <c r="I9" s="191"/>
      <c r="J9" s="194"/>
    </row>
    <row r="10" spans="1:10" ht="15.75">
      <c r="A10" s="188"/>
      <c r="B10" s="81" t="s">
        <v>55</v>
      </c>
      <c r="C10" s="81" t="s">
        <v>50</v>
      </c>
      <c r="D10" s="82" t="s">
        <v>56</v>
      </c>
      <c r="E10" s="83" t="s">
        <v>57</v>
      </c>
      <c r="F10" s="84">
        <v>0.02309027777777778</v>
      </c>
      <c r="G10" s="84">
        <f>F9</f>
        <v>0.014155092592592592</v>
      </c>
      <c r="H10" s="84">
        <f t="shared" si="0"/>
        <v>0.008935185185185187</v>
      </c>
      <c r="I10" s="191"/>
      <c r="J10" s="194"/>
    </row>
    <row r="11" spans="1:10" ht="15.75">
      <c r="A11" s="188"/>
      <c r="B11" s="81" t="s">
        <v>58</v>
      </c>
      <c r="C11" s="81" t="s">
        <v>50</v>
      </c>
      <c r="D11" s="82" t="s">
        <v>56</v>
      </c>
      <c r="E11" s="83" t="s">
        <v>59</v>
      </c>
      <c r="F11" s="84">
        <v>0.031574074074074074</v>
      </c>
      <c r="G11" s="84">
        <f>F10</f>
        <v>0.02309027777777778</v>
      </c>
      <c r="H11" s="84">
        <f t="shared" si="0"/>
        <v>0.008483796296296295</v>
      </c>
      <c r="I11" s="191"/>
      <c r="J11" s="194"/>
    </row>
    <row r="12" spans="1:10" ht="15.75">
      <c r="A12" s="188"/>
      <c r="B12" s="81" t="s">
        <v>60</v>
      </c>
      <c r="C12" s="81" t="s">
        <v>50</v>
      </c>
      <c r="D12" s="82" t="s">
        <v>56</v>
      </c>
      <c r="E12" s="83" t="s">
        <v>61</v>
      </c>
      <c r="F12" s="84">
        <v>0.04320601851851852</v>
      </c>
      <c r="G12" s="84">
        <f>F11</f>
        <v>0.031574074074074074</v>
      </c>
      <c r="H12" s="84">
        <f t="shared" si="0"/>
        <v>0.011631944444444445</v>
      </c>
      <c r="I12" s="191"/>
      <c r="J12" s="194"/>
    </row>
    <row r="13" spans="1:10" ht="16.5" thickBot="1">
      <c r="A13" s="189"/>
      <c r="B13" s="85" t="s">
        <v>62</v>
      </c>
      <c r="C13" s="85" t="s">
        <v>50</v>
      </c>
      <c r="D13" s="86" t="s">
        <v>56</v>
      </c>
      <c r="E13" s="87" t="s">
        <v>63</v>
      </c>
      <c r="F13" s="88">
        <v>0.04908564814814815</v>
      </c>
      <c r="G13" s="88">
        <f>F12</f>
        <v>0.04320601851851852</v>
      </c>
      <c r="H13" s="88">
        <f t="shared" si="0"/>
        <v>0.0058796296296296305</v>
      </c>
      <c r="I13" s="192"/>
      <c r="J13" s="195"/>
    </row>
    <row r="14" spans="1:10" ht="15.75">
      <c r="A14" s="187">
        <v>2</v>
      </c>
      <c r="B14" s="77" t="s">
        <v>64</v>
      </c>
      <c r="C14" s="77" t="s">
        <v>65</v>
      </c>
      <c r="D14" s="78" t="s">
        <v>51</v>
      </c>
      <c r="E14" s="79" t="s">
        <v>66</v>
      </c>
      <c r="F14" s="80">
        <v>0.007581018518518518</v>
      </c>
      <c r="G14" s="80">
        <v>0</v>
      </c>
      <c r="H14" s="80">
        <f t="shared" si="0"/>
        <v>0.007581018518518518</v>
      </c>
      <c r="I14" s="190">
        <f>SUM(H14:H19)</f>
        <v>0.04556712962962963</v>
      </c>
      <c r="J14" s="193">
        <v>2</v>
      </c>
    </row>
    <row r="15" spans="1:10" ht="18" customHeight="1">
      <c r="A15" s="188"/>
      <c r="B15" s="89" t="s">
        <v>67</v>
      </c>
      <c r="C15" s="81" t="s">
        <v>65</v>
      </c>
      <c r="D15" s="82" t="s">
        <v>56</v>
      </c>
      <c r="E15" s="83" t="s">
        <v>68</v>
      </c>
      <c r="F15" s="84">
        <v>0.01650462962962963</v>
      </c>
      <c r="G15" s="84">
        <f>F14</f>
        <v>0.007581018518518518</v>
      </c>
      <c r="H15" s="84">
        <f t="shared" si="0"/>
        <v>0.008923611111111111</v>
      </c>
      <c r="I15" s="191"/>
      <c r="J15" s="194"/>
    </row>
    <row r="16" spans="1:10" ht="15.75">
      <c r="A16" s="188"/>
      <c r="B16" s="81" t="s">
        <v>69</v>
      </c>
      <c r="C16" s="81" t="s">
        <v>65</v>
      </c>
      <c r="D16" s="82" t="s">
        <v>51</v>
      </c>
      <c r="E16" s="83" t="s">
        <v>70</v>
      </c>
      <c r="F16" s="84">
        <v>0.02359953703703704</v>
      </c>
      <c r="G16" s="84">
        <f>F15</f>
        <v>0.01650462962962963</v>
      </c>
      <c r="H16" s="84">
        <f t="shared" si="0"/>
        <v>0.007094907407407411</v>
      </c>
      <c r="I16" s="191"/>
      <c r="J16" s="194"/>
    </row>
    <row r="17" spans="1:10" ht="20.25" customHeight="1">
      <c r="A17" s="188"/>
      <c r="B17" s="89" t="s">
        <v>71</v>
      </c>
      <c r="C17" s="81" t="s">
        <v>65</v>
      </c>
      <c r="D17" s="82" t="s">
        <v>56</v>
      </c>
      <c r="E17" s="83" t="s">
        <v>72</v>
      </c>
      <c r="F17" s="84">
        <v>0.032060185185185185</v>
      </c>
      <c r="G17" s="84">
        <f>F16</f>
        <v>0.02359953703703704</v>
      </c>
      <c r="H17" s="84">
        <f t="shared" si="0"/>
        <v>0.008460648148148144</v>
      </c>
      <c r="I17" s="191"/>
      <c r="J17" s="194"/>
    </row>
    <row r="18" spans="1:10" ht="15.75">
      <c r="A18" s="188"/>
      <c r="B18" s="81" t="s">
        <v>73</v>
      </c>
      <c r="C18" s="81" t="s">
        <v>65</v>
      </c>
      <c r="D18" s="82" t="s">
        <v>51</v>
      </c>
      <c r="E18" s="83" t="s">
        <v>74</v>
      </c>
      <c r="F18" s="84">
        <v>0.03954861111111111</v>
      </c>
      <c r="G18" s="84">
        <f>F17</f>
        <v>0.032060185185185185</v>
      </c>
      <c r="H18" s="84">
        <f>F18-G18</f>
        <v>0.007488425925925926</v>
      </c>
      <c r="I18" s="191"/>
      <c r="J18" s="194"/>
    </row>
    <row r="19" spans="1:10" ht="18.75" customHeight="1" thickBot="1">
      <c r="A19" s="189"/>
      <c r="B19" s="90" t="s">
        <v>75</v>
      </c>
      <c r="C19" s="85" t="s">
        <v>65</v>
      </c>
      <c r="D19" s="86" t="s">
        <v>51</v>
      </c>
      <c r="E19" s="87" t="s">
        <v>76</v>
      </c>
      <c r="F19" s="88">
        <v>0.04556712962962963</v>
      </c>
      <c r="G19" s="88">
        <f>F18</f>
        <v>0.03954861111111111</v>
      </c>
      <c r="H19" s="88">
        <f>F19-G19</f>
        <v>0.00601851851851852</v>
      </c>
      <c r="I19" s="192"/>
      <c r="J19" s="195"/>
    </row>
    <row r="20" spans="1:10" ht="15.75">
      <c r="A20" s="187">
        <v>3</v>
      </c>
      <c r="B20" s="91" t="s">
        <v>77</v>
      </c>
      <c r="C20" s="77" t="s">
        <v>78</v>
      </c>
      <c r="D20" s="78" t="s">
        <v>51</v>
      </c>
      <c r="E20" s="79" t="s">
        <v>79</v>
      </c>
      <c r="F20" s="80">
        <v>0.007743055555555556</v>
      </c>
      <c r="G20" s="80">
        <v>0</v>
      </c>
      <c r="H20" s="80">
        <f t="shared" si="0"/>
        <v>0.007743055555555556</v>
      </c>
      <c r="I20" s="190">
        <f>SUM(H20:H25)</f>
        <v>0.055046296296296295</v>
      </c>
      <c r="J20" s="193">
        <v>3</v>
      </c>
    </row>
    <row r="21" spans="1:10" ht="15.75">
      <c r="A21" s="188"/>
      <c r="B21" s="92" t="s">
        <v>80</v>
      </c>
      <c r="C21" s="81" t="s">
        <v>78</v>
      </c>
      <c r="D21" s="82" t="s">
        <v>56</v>
      </c>
      <c r="E21" s="83" t="s">
        <v>81</v>
      </c>
      <c r="F21" s="84">
        <v>0.018287037037037036</v>
      </c>
      <c r="G21" s="84">
        <f>F20</f>
        <v>0.007743055555555556</v>
      </c>
      <c r="H21" s="84">
        <f t="shared" si="0"/>
        <v>0.01054398148148148</v>
      </c>
      <c r="I21" s="191"/>
      <c r="J21" s="194"/>
    </row>
    <row r="22" spans="1:10" ht="15.75">
      <c r="A22" s="188"/>
      <c r="B22" s="92" t="s">
        <v>82</v>
      </c>
      <c r="C22" s="81" t="s">
        <v>78</v>
      </c>
      <c r="D22" s="82" t="s">
        <v>51</v>
      </c>
      <c r="E22" s="83" t="s">
        <v>83</v>
      </c>
      <c r="F22" s="84">
        <v>0.0355787037037037</v>
      </c>
      <c r="G22" s="84">
        <f>F21</f>
        <v>0.018287037037037036</v>
      </c>
      <c r="H22" s="84">
        <f t="shared" si="0"/>
        <v>0.017291666666666667</v>
      </c>
      <c r="I22" s="191"/>
      <c r="J22" s="194"/>
    </row>
    <row r="23" spans="1:10" ht="15.75">
      <c r="A23" s="188"/>
      <c r="B23" s="92" t="s">
        <v>84</v>
      </c>
      <c r="C23" s="81" t="s">
        <v>78</v>
      </c>
      <c r="D23" s="82" t="s">
        <v>56</v>
      </c>
      <c r="E23" s="83" t="s">
        <v>85</v>
      </c>
      <c r="F23" s="84">
        <v>0.04224537037037037</v>
      </c>
      <c r="G23" s="84">
        <f>F22</f>
        <v>0.0355787037037037</v>
      </c>
      <c r="H23" s="84">
        <f t="shared" si="0"/>
        <v>0.006666666666666668</v>
      </c>
      <c r="I23" s="191"/>
      <c r="J23" s="194"/>
    </row>
    <row r="24" spans="1:10" ht="15.75">
      <c r="A24" s="188"/>
      <c r="B24" s="92" t="s">
        <v>86</v>
      </c>
      <c r="C24" s="81" t="s">
        <v>78</v>
      </c>
      <c r="D24" s="82" t="s">
        <v>51</v>
      </c>
      <c r="E24" s="83" t="s">
        <v>87</v>
      </c>
      <c r="F24" s="84">
        <v>0.048032407407407406</v>
      </c>
      <c r="G24" s="84">
        <f>F23</f>
        <v>0.04224537037037037</v>
      </c>
      <c r="H24" s="84">
        <f t="shared" si="0"/>
        <v>0.005787037037037035</v>
      </c>
      <c r="I24" s="191"/>
      <c r="J24" s="194"/>
    </row>
    <row r="25" spans="1:10" ht="16.5" thickBot="1">
      <c r="A25" s="189"/>
      <c r="B25" s="93" t="s">
        <v>88</v>
      </c>
      <c r="C25" s="85" t="s">
        <v>78</v>
      </c>
      <c r="D25" s="86" t="s">
        <v>51</v>
      </c>
      <c r="E25" s="87" t="s">
        <v>89</v>
      </c>
      <c r="F25" s="88">
        <v>0.055046296296296295</v>
      </c>
      <c r="G25" s="88">
        <f>F24</f>
        <v>0.048032407407407406</v>
      </c>
      <c r="H25" s="88">
        <f t="shared" si="0"/>
        <v>0.007013888888888889</v>
      </c>
      <c r="I25" s="192"/>
      <c r="J25" s="195"/>
    </row>
    <row r="26" spans="1:10" ht="15.75">
      <c r="A26" s="187">
        <v>4</v>
      </c>
      <c r="B26" s="91" t="s">
        <v>90</v>
      </c>
      <c r="C26" s="77" t="s">
        <v>91</v>
      </c>
      <c r="D26" s="78" t="s">
        <v>56</v>
      </c>
      <c r="E26" s="79" t="s">
        <v>92</v>
      </c>
      <c r="F26" s="80">
        <v>0.002824074074074074</v>
      </c>
      <c r="G26" s="80">
        <v>0</v>
      </c>
      <c r="H26" s="80">
        <f t="shared" si="0"/>
        <v>0.002824074074074074</v>
      </c>
      <c r="I26" s="190">
        <f>SUM(H26:H31)</f>
        <v>0.024386574074074074</v>
      </c>
      <c r="J26" s="193">
        <v>1</v>
      </c>
    </row>
    <row r="27" spans="1:10" ht="18" customHeight="1">
      <c r="A27" s="188"/>
      <c r="B27" s="94" t="s">
        <v>93</v>
      </c>
      <c r="C27" s="81" t="s">
        <v>91</v>
      </c>
      <c r="D27" s="82" t="s">
        <v>51</v>
      </c>
      <c r="E27" s="83" t="s">
        <v>94</v>
      </c>
      <c r="F27" s="84">
        <v>0.006793981481481482</v>
      </c>
      <c r="G27" s="84">
        <f>F26</f>
        <v>0.002824074074074074</v>
      </c>
      <c r="H27" s="84">
        <f t="shared" si="0"/>
        <v>0.003969907407407408</v>
      </c>
      <c r="I27" s="191"/>
      <c r="J27" s="194"/>
    </row>
    <row r="28" spans="1:10" ht="18" customHeight="1">
      <c r="A28" s="188"/>
      <c r="B28" s="94" t="s">
        <v>95</v>
      </c>
      <c r="C28" s="81" t="s">
        <v>91</v>
      </c>
      <c r="D28" s="82" t="s">
        <v>56</v>
      </c>
      <c r="E28" s="83" t="s">
        <v>96</v>
      </c>
      <c r="F28" s="84">
        <v>0.01462962962962963</v>
      </c>
      <c r="G28" s="84">
        <f>F27</f>
        <v>0.006793981481481482</v>
      </c>
      <c r="H28" s="84">
        <f t="shared" si="0"/>
        <v>0.007835648148148147</v>
      </c>
      <c r="I28" s="191"/>
      <c r="J28" s="194"/>
    </row>
    <row r="29" spans="1:10" ht="20.25" customHeight="1">
      <c r="A29" s="188"/>
      <c r="B29" s="94" t="s">
        <v>97</v>
      </c>
      <c r="C29" s="81" t="s">
        <v>91</v>
      </c>
      <c r="D29" s="82" t="s">
        <v>51</v>
      </c>
      <c r="E29" s="83" t="s">
        <v>98</v>
      </c>
      <c r="F29" s="84">
        <v>0.019467592592592595</v>
      </c>
      <c r="G29" s="84">
        <f>F28</f>
        <v>0.01462962962962963</v>
      </c>
      <c r="H29" s="84">
        <f t="shared" si="0"/>
        <v>0.004837962962962966</v>
      </c>
      <c r="I29" s="191"/>
      <c r="J29" s="194"/>
    </row>
    <row r="30" spans="1:10" ht="18" customHeight="1">
      <c r="A30" s="188"/>
      <c r="B30" s="94" t="s">
        <v>99</v>
      </c>
      <c r="C30" s="81" t="s">
        <v>91</v>
      </c>
      <c r="D30" s="82" t="s">
        <v>51</v>
      </c>
      <c r="E30" s="83" t="s">
        <v>100</v>
      </c>
      <c r="F30" s="84">
        <v>0.02238425925925926</v>
      </c>
      <c r="G30" s="84">
        <f>F29</f>
        <v>0.019467592592592595</v>
      </c>
      <c r="H30" s="84">
        <f t="shared" si="0"/>
        <v>0.0029166666666666646</v>
      </c>
      <c r="I30" s="191"/>
      <c r="J30" s="194"/>
    </row>
    <row r="31" spans="1:10" ht="20.25" customHeight="1" thickBot="1">
      <c r="A31" s="189"/>
      <c r="B31" s="95" t="s">
        <v>101</v>
      </c>
      <c r="C31" s="85" t="s">
        <v>102</v>
      </c>
      <c r="D31" s="86" t="s">
        <v>51</v>
      </c>
      <c r="E31" s="87" t="s">
        <v>103</v>
      </c>
      <c r="F31" s="88">
        <v>0.024386574074074074</v>
      </c>
      <c r="G31" s="88">
        <f>F30</f>
        <v>0.02238425925925926</v>
      </c>
      <c r="H31" s="88">
        <f t="shared" si="0"/>
        <v>0.0020023148148148144</v>
      </c>
      <c r="I31" s="192"/>
      <c r="J31" s="195"/>
    </row>
    <row r="32" spans="1:10" ht="15.75">
      <c r="A32" s="187">
        <v>5</v>
      </c>
      <c r="B32" s="77" t="s">
        <v>104</v>
      </c>
      <c r="C32" s="77" t="s">
        <v>105</v>
      </c>
      <c r="D32" s="78" t="s">
        <v>51</v>
      </c>
      <c r="E32" s="79" t="s">
        <v>106</v>
      </c>
      <c r="F32" s="80">
        <v>0.0021643518518518518</v>
      </c>
      <c r="G32" s="80">
        <v>0</v>
      </c>
      <c r="H32" s="80">
        <f t="shared" si="0"/>
        <v>0.0021643518518518518</v>
      </c>
      <c r="I32" s="190">
        <f>SUM(H32:H37)</f>
        <v>0.03958333333333333</v>
      </c>
      <c r="J32" s="193">
        <v>4</v>
      </c>
    </row>
    <row r="33" spans="1:10" ht="15.75">
      <c r="A33" s="188"/>
      <c r="B33" s="81" t="s">
        <v>107</v>
      </c>
      <c r="C33" s="81" t="s">
        <v>105</v>
      </c>
      <c r="D33" s="82" t="s">
        <v>51</v>
      </c>
      <c r="E33" s="83" t="s">
        <v>108</v>
      </c>
      <c r="F33" s="84">
        <v>0.006793981481481482</v>
      </c>
      <c r="G33" s="84">
        <f>F32</f>
        <v>0.0021643518518518518</v>
      </c>
      <c r="H33" s="84">
        <f t="shared" si="0"/>
        <v>0.004629629629629629</v>
      </c>
      <c r="I33" s="191"/>
      <c r="J33" s="194"/>
    </row>
    <row r="34" spans="1:10" ht="15.75">
      <c r="A34" s="188"/>
      <c r="B34" s="81" t="s">
        <v>109</v>
      </c>
      <c r="C34" s="81" t="s">
        <v>105</v>
      </c>
      <c r="D34" s="82" t="s">
        <v>56</v>
      </c>
      <c r="E34" s="83" t="s">
        <v>110</v>
      </c>
      <c r="F34" s="84">
        <v>0.014178240740740741</v>
      </c>
      <c r="G34" s="84">
        <f>F33</f>
        <v>0.006793981481481482</v>
      </c>
      <c r="H34" s="84">
        <f t="shared" si="0"/>
        <v>0.00738425925925926</v>
      </c>
      <c r="I34" s="191"/>
      <c r="J34" s="194"/>
    </row>
    <row r="35" spans="1:10" ht="15.75">
      <c r="A35" s="188"/>
      <c r="B35" s="81" t="s">
        <v>111</v>
      </c>
      <c r="C35" s="81" t="s">
        <v>105</v>
      </c>
      <c r="D35" s="82" t="s">
        <v>56</v>
      </c>
      <c r="E35" s="83" t="s">
        <v>112</v>
      </c>
      <c r="F35" s="84">
        <v>0.022569444444444444</v>
      </c>
      <c r="G35" s="84">
        <f>F34</f>
        <v>0.014178240740740741</v>
      </c>
      <c r="H35" s="84">
        <f t="shared" si="0"/>
        <v>0.008391203703703703</v>
      </c>
      <c r="I35" s="191"/>
      <c r="J35" s="194"/>
    </row>
    <row r="36" spans="1:10" ht="15.75">
      <c r="A36" s="188"/>
      <c r="B36" s="81" t="s">
        <v>113</v>
      </c>
      <c r="C36" s="81" t="s">
        <v>105</v>
      </c>
      <c r="D36" s="82" t="s">
        <v>51</v>
      </c>
      <c r="E36" s="83" t="s">
        <v>114</v>
      </c>
      <c r="F36" s="84">
        <v>0.029131944444444446</v>
      </c>
      <c r="G36" s="84">
        <f>F35</f>
        <v>0.022569444444444444</v>
      </c>
      <c r="H36" s="84">
        <f t="shared" si="0"/>
        <v>0.006562500000000002</v>
      </c>
      <c r="I36" s="191"/>
      <c r="J36" s="194"/>
    </row>
    <row r="37" spans="1:10" ht="16.5" thickBot="1">
      <c r="A37" s="189"/>
      <c r="B37" s="85" t="s">
        <v>115</v>
      </c>
      <c r="C37" s="85" t="s">
        <v>105</v>
      </c>
      <c r="D37" s="86" t="s">
        <v>51</v>
      </c>
      <c r="E37" s="87" t="s">
        <v>116</v>
      </c>
      <c r="F37" s="88">
        <v>0.03958333333333333</v>
      </c>
      <c r="G37" s="88">
        <f>F36</f>
        <v>0.029131944444444446</v>
      </c>
      <c r="H37" s="88">
        <f t="shared" si="0"/>
        <v>0.010451388888888885</v>
      </c>
      <c r="I37" s="192"/>
      <c r="J37" s="195"/>
    </row>
    <row r="38" spans="1:10" ht="15.75">
      <c r="A38" s="187">
        <v>6</v>
      </c>
      <c r="B38" s="77" t="s">
        <v>117</v>
      </c>
      <c r="C38" s="77" t="s">
        <v>118</v>
      </c>
      <c r="D38" s="78" t="s">
        <v>51</v>
      </c>
      <c r="E38" s="79" t="s">
        <v>119</v>
      </c>
      <c r="F38" s="80">
        <v>0.0027083333333333334</v>
      </c>
      <c r="G38" s="80">
        <v>0</v>
      </c>
      <c r="H38" s="80">
        <f t="shared" si="0"/>
        <v>0.0027083333333333334</v>
      </c>
      <c r="I38" s="190">
        <f>SUM(H38:H43)</f>
        <v>0.01601851851851852</v>
      </c>
      <c r="J38" s="193">
        <v>6</v>
      </c>
    </row>
    <row r="39" spans="1:10" ht="15.75">
      <c r="A39" s="188"/>
      <c r="B39" s="81" t="s">
        <v>120</v>
      </c>
      <c r="C39" s="81" t="s">
        <v>118</v>
      </c>
      <c r="D39" s="82" t="s">
        <v>56</v>
      </c>
      <c r="E39" s="83" t="s">
        <v>121</v>
      </c>
      <c r="F39" s="84">
        <v>0.006168981481481481</v>
      </c>
      <c r="G39" s="84">
        <f>F38</f>
        <v>0.0027083333333333334</v>
      </c>
      <c r="H39" s="84">
        <f t="shared" si="0"/>
        <v>0.0034606481481481476</v>
      </c>
      <c r="I39" s="191"/>
      <c r="J39" s="194"/>
    </row>
    <row r="40" spans="1:10" ht="15.75">
      <c r="A40" s="188"/>
      <c r="B40" s="81" t="s">
        <v>122</v>
      </c>
      <c r="C40" s="81" t="s">
        <v>118</v>
      </c>
      <c r="D40" s="82" t="s">
        <v>51</v>
      </c>
      <c r="E40" s="83" t="s">
        <v>123</v>
      </c>
      <c r="F40" s="84">
        <v>0.009016203703703703</v>
      </c>
      <c r="G40" s="84">
        <f>F39</f>
        <v>0.006168981481481481</v>
      </c>
      <c r="H40" s="84">
        <f t="shared" si="0"/>
        <v>0.0028472222222222223</v>
      </c>
      <c r="I40" s="191"/>
      <c r="J40" s="194"/>
    </row>
    <row r="41" spans="1:10" ht="15.75">
      <c r="A41" s="188"/>
      <c r="B41" s="81" t="s">
        <v>124</v>
      </c>
      <c r="C41" s="81" t="s">
        <v>118</v>
      </c>
      <c r="D41" s="82" t="s">
        <v>56</v>
      </c>
      <c r="E41" s="83" t="s">
        <v>125</v>
      </c>
      <c r="F41" s="84">
        <v>0.011921296296296298</v>
      </c>
      <c r="G41" s="84">
        <f>F40</f>
        <v>0.009016203703703703</v>
      </c>
      <c r="H41" s="84">
        <f t="shared" si="0"/>
        <v>0.0029050925925925945</v>
      </c>
      <c r="I41" s="191"/>
      <c r="J41" s="194"/>
    </row>
    <row r="42" spans="1:10" ht="15.75">
      <c r="A42" s="188"/>
      <c r="B42" s="81" t="s">
        <v>126</v>
      </c>
      <c r="C42" s="81" t="s">
        <v>118</v>
      </c>
      <c r="D42" s="82" t="s">
        <v>56</v>
      </c>
      <c r="E42" s="83" t="s">
        <v>127</v>
      </c>
      <c r="F42" s="84">
        <v>0.014282407407407409</v>
      </c>
      <c r="G42" s="84">
        <f>F41</f>
        <v>0.011921296296296298</v>
      </c>
      <c r="H42" s="84">
        <f t="shared" si="0"/>
        <v>0.0023611111111111107</v>
      </c>
      <c r="I42" s="191"/>
      <c r="J42" s="194"/>
    </row>
    <row r="43" spans="1:10" ht="16.5" thickBot="1">
      <c r="A43" s="189"/>
      <c r="B43" s="85" t="s">
        <v>128</v>
      </c>
      <c r="C43" s="85" t="s">
        <v>118</v>
      </c>
      <c r="D43" s="86" t="s">
        <v>51</v>
      </c>
      <c r="E43" s="87" t="s">
        <v>129</v>
      </c>
      <c r="F43" s="88">
        <v>0.01601851851851852</v>
      </c>
      <c r="G43" s="88">
        <f>F42</f>
        <v>0.014282407407407409</v>
      </c>
      <c r="H43" s="88">
        <f t="shared" si="0"/>
        <v>0.0017361111111111101</v>
      </c>
      <c r="I43" s="192"/>
      <c r="J43" s="195"/>
    </row>
    <row r="44" spans="1:10" ht="15.75">
      <c r="A44" s="101"/>
      <c r="B44" s="102"/>
      <c r="C44" s="102"/>
      <c r="D44" s="103"/>
      <c r="E44" s="104"/>
      <c r="F44" s="105"/>
      <c r="G44" s="105"/>
      <c r="H44" s="105"/>
      <c r="I44" s="106"/>
      <c r="J44" s="101"/>
    </row>
    <row r="45" spans="1:10" ht="15.75">
      <c r="A45" s="183" t="s">
        <v>136</v>
      </c>
      <c r="B45" s="183"/>
      <c r="C45" s="183"/>
      <c r="D45" s="183"/>
      <c r="E45" s="183"/>
      <c r="F45" s="183"/>
      <c r="G45" s="183"/>
      <c r="H45" s="183"/>
      <c r="I45" s="183"/>
      <c r="J45" s="183"/>
    </row>
    <row r="46" spans="1:10" ht="15.75">
      <c r="A46" s="72"/>
      <c r="B46" s="107"/>
      <c r="C46" s="107"/>
      <c r="D46" s="72"/>
      <c r="E46" s="108"/>
      <c r="F46" s="109"/>
      <c r="G46" s="109"/>
      <c r="H46" s="109"/>
      <c r="I46" s="110"/>
      <c r="J46" s="101"/>
    </row>
    <row r="47" spans="1:10" ht="15.75">
      <c r="A47" s="184" t="s">
        <v>137</v>
      </c>
      <c r="B47" s="184"/>
      <c r="C47" s="184"/>
      <c r="D47" s="184"/>
      <c r="E47" s="184"/>
      <c r="F47" s="184"/>
      <c r="G47" s="184"/>
      <c r="H47" s="184"/>
      <c r="I47" s="184"/>
      <c r="J47" s="184"/>
    </row>
    <row r="48" spans="1:10" ht="15.75">
      <c r="A48" s="72"/>
      <c r="B48" s="111"/>
      <c r="C48" s="111"/>
      <c r="D48" s="111"/>
      <c r="E48" s="111"/>
      <c r="F48" s="111"/>
      <c r="G48" s="111"/>
      <c r="H48" s="111"/>
      <c r="I48" s="111"/>
      <c r="J48" s="111"/>
    </row>
  </sheetData>
  <sheetProtection/>
  <mergeCells count="24">
    <mergeCell ref="A38:A43"/>
    <mergeCell ref="I38:I43"/>
    <mergeCell ref="J38:J43"/>
    <mergeCell ref="A45:J45"/>
    <mergeCell ref="A47:J47"/>
    <mergeCell ref="A26:A31"/>
    <mergeCell ref="I26:I31"/>
    <mergeCell ref="J26:J31"/>
    <mergeCell ref="A32:A37"/>
    <mergeCell ref="I32:I37"/>
    <mergeCell ref="J32:J37"/>
    <mergeCell ref="A14:A19"/>
    <mergeCell ref="I14:I19"/>
    <mergeCell ref="J14:J19"/>
    <mergeCell ref="A20:A25"/>
    <mergeCell ref="I20:I25"/>
    <mergeCell ref="J20:J25"/>
    <mergeCell ref="A3:J3"/>
    <mergeCell ref="A4:B4"/>
    <mergeCell ref="H4:J4"/>
    <mergeCell ref="A5:J5"/>
    <mergeCell ref="A8:A13"/>
    <mergeCell ref="I8:I13"/>
    <mergeCell ref="J8:J1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60" zoomScalePageLayoutView="0" workbookViewId="0" topLeftCell="A1">
      <selection activeCell="A3" sqref="A3:O3"/>
    </sheetView>
  </sheetViews>
  <sheetFormatPr defaultColWidth="9.140625" defaultRowHeight="15"/>
  <cols>
    <col min="2" max="2" width="21.421875" style="0" customWidth="1"/>
    <col min="4" max="5" width="10.28125" style="0" customWidth="1"/>
    <col min="6" max="6" width="12.28125" style="0" customWidth="1"/>
    <col min="7" max="7" width="17.57421875" style="0" customWidth="1"/>
    <col min="9" max="9" width="13.7109375" style="0" customWidth="1"/>
    <col min="10" max="10" width="13.8515625" style="0" customWidth="1"/>
    <col min="11" max="11" width="12.421875" style="0" customWidth="1"/>
    <col min="13" max="13" width="13.7109375" style="0" bestFit="1" customWidth="1"/>
    <col min="14" max="14" width="13.8515625" style="0" customWidth="1"/>
  </cols>
  <sheetData>
    <row r="1" spans="1:15" ht="15">
      <c r="A1" s="26"/>
      <c r="B1" s="26"/>
      <c r="O1" s="26"/>
    </row>
    <row r="2" spans="1:15" ht="15">
      <c r="A2" s="26"/>
      <c r="B2" s="26"/>
      <c r="O2" s="26"/>
    </row>
    <row r="3" spans="1:15" ht="38.25" customHeight="1">
      <c r="A3" s="197" t="s">
        <v>36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.75">
      <c r="A4" s="198" t="s">
        <v>37</v>
      </c>
      <c r="B4" s="198"/>
      <c r="C4" s="28"/>
      <c r="D4" s="29"/>
      <c r="E4" s="29"/>
      <c r="F4" s="30"/>
      <c r="G4" s="30"/>
      <c r="H4" s="30"/>
      <c r="I4" s="30"/>
      <c r="J4" s="30"/>
      <c r="K4" s="30"/>
      <c r="L4" s="30"/>
      <c r="M4" s="198" t="s">
        <v>19</v>
      </c>
      <c r="N4" s="198"/>
      <c r="O4" s="198"/>
    </row>
    <row r="5" spans="1:15" ht="15.75">
      <c r="A5" s="31"/>
      <c r="B5" s="32"/>
      <c r="C5" s="32"/>
      <c r="D5" s="33"/>
      <c r="E5" s="33"/>
      <c r="F5" s="33"/>
      <c r="G5" s="34"/>
      <c r="H5" s="30"/>
      <c r="I5" s="30"/>
      <c r="J5" s="30"/>
      <c r="K5" s="30"/>
      <c r="L5" s="30"/>
      <c r="M5" s="30"/>
      <c r="N5" s="30"/>
      <c r="O5" s="31"/>
    </row>
    <row r="6" spans="1:15" ht="15.75">
      <c r="A6" s="197" t="s">
        <v>20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15.75" thickBot="1">
      <c r="A7" s="26"/>
      <c r="B7" s="26"/>
      <c r="O7" s="26"/>
    </row>
    <row r="8" spans="1:15" ht="57" thickBot="1">
      <c r="A8" s="35" t="s">
        <v>21</v>
      </c>
      <c r="B8" s="36" t="s">
        <v>2</v>
      </c>
      <c r="C8" s="36" t="s">
        <v>22</v>
      </c>
      <c r="D8" s="36" t="s">
        <v>23</v>
      </c>
      <c r="E8" s="36" t="s">
        <v>24</v>
      </c>
      <c r="F8" s="36" t="s">
        <v>25</v>
      </c>
      <c r="G8" s="36" t="s">
        <v>26</v>
      </c>
      <c r="H8" s="36" t="s">
        <v>27</v>
      </c>
      <c r="I8" s="36" t="s">
        <v>28</v>
      </c>
      <c r="J8" s="36" t="s">
        <v>29</v>
      </c>
      <c r="K8" s="36" t="s">
        <v>30</v>
      </c>
      <c r="L8" s="36" t="s">
        <v>31</v>
      </c>
      <c r="M8" s="36" t="s">
        <v>32</v>
      </c>
      <c r="N8" s="36" t="s">
        <v>33</v>
      </c>
      <c r="O8" s="37" t="s">
        <v>5</v>
      </c>
    </row>
    <row r="9" spans="1:15" ht="15.75">
      <c r="A9" s="38">
        <v>1</v>
      </c>
      <c r="B9" s="18" t="s">
        <v>13</v>
      </c>
      <c r="C9" s="39">
        <v>0</v>
      </c>
      <c r="D9" s="39">
        <v>0</v>
      </c>
      <c r="E9" s="39">
        <v>0</v>
      </c>
      <c r="F9" s="39">
        <v>1</v>
      </c>
      <c r="G9" s="39">
        <v>0</v>
      </c>
      <c r="H9" s="39">
        <v>0</v>
      </c>
      <c r="I9" s="39">
        <f aca="true" t="shared" si="0" ref="I9:I14">SUM(C9:H9)</f>
        <v>1</v>
      </c>
      <c r="J9" s="40">
        <f aca="true" t="shared" si="1" ref="J9:J14">I9*$Q$8</f>
        <v>0</v>
      </c>
      <c r="K9" s="41">
        <v>0.005115740740740741</v>
      </c>
      <c r="L9" s="41">
        <v>0</v>
      </c>
      <c r="M9" s="41">
        <f aca="true" t="shared" si="2" ref="M9:M14">K9-L9</f>
        <v>0.005115740740740741</v>
      </c>
      <c r="N9" s="41">
        <f aca="true" t="shared" si="3" ref="N9:N14">J9+M9</f>
        <v>0.005115740740740741</v>
      </c>
      <c r="O9" s="42">
        <v>1</v>
      </c>
    </row>
    <row r="10" spans="1:15" ht="15.75">
      <c r="A10" s="15">
        <v>2</v>
      </c>
      <c r="B10" s="17" t="s">
        <v>18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4">
        <f t="shared" si="0"/>
        <v>0</v>
      </c>
      <c r="J10" s="45">
        <f t="shared" si="1"/>
        <v>0</v>
      </c>
      <c r="K10" s="46">
        <v>0.005590277777777778</v>
      </c>
      <c r="L10" s="46">
        <v>0</v>
      </c>
      <c r="M10" s="46">
        <f t="shared" si="2"/>
        <v>0.005590277777777778</v>
      </c>
      <c r="N10" s="46">
        <f t="shared" si="3"/>
        <v>0.005590277777777778</v>
      </c>
      <c r="O10" s="47">
        <v>2</v>
      </c>
    </row>
    <row r="11" spans="1:15" ht="15.75">
      <c r="A11" s="48">
        <v>3</v>
      </c>
      <c r="B11" s="17" t="s">
        <v>14</v>
      </c>
      <c r="C11" s="43">
        <v>3</v>
      </c>
      <c r="D11" s="43">
        <v>0</v>
      </c>
      <c r="E11" s="43">
        <v>0</v>
      </c>
      <c r="F11" s="43">
        <v>0</v>
      </c>
      <c r="G11" s="43">
        <v>0</v>
      </c>
      <c r="H11" s="43">
        <v>3</v>
      </c>
      <c r="I11" s="44">
        <f t="shared" si="0"/>
        <v>6</v>
      </c>
      <c r="J11" s="45">
        <f t="shared" si="1"/>
        <v>0</v>
      </c>
      <c r="K11" s="46">
        <v>0.014988425925925926</v>
      </c>
      <c r="L11" s="46">
        <v>0</v>
      </c>
      <c r="M11" s="46">
        <f t="shared" si="2"/>
        <v>0.014988425925925926</v>
      </c>
      <c r="N11" s="46">
        <f t="shared" si="3"/>
        <v>0.014988425925925926</v>
      </c>
      <c r="O11" s="49">
        <v>3</v>
      </c>
    </row>
    <row r="12" spans="1:15" ht="15.75">
      <c r="A12" s="15">
        <v>4</v>
      </c>
      <c r="B12" s="17" t="s">
        <v>16</v>
      </c>
      <c r="C12" s="43">
        <v>1</v>
      </c>
      <c r="D12" s="43">
        <v>34</v>
      </c>
      <c r="E12" s="43">
        <v>0</v>
      </c>
      <c r="F12" s="43">
        <v>16</v>
      </c>
      <c r="G12" s="43">
        <v>20</v>
      </c>
      <c r="H12" s="43">
        <v>6</v>
      </c>
      <c r="I12" s="44">
        <f t="shared" si="0"/>
        <v>77</v>
      </c>
      <c r="J12" s="45">
        <f t="shared" si="1"/>
        <v>0</v>
      </c>
      <c r="K12" s="46">
        <v>0.013773148148148147</v>
      </c>
      <c r="L12" s="46">
        <v>0</v>
      </c>
      <c r="M12" s="50">
        <f t="shared" si="2"/>
        <v>0.013773148148148147</v>
      </c>
      <c r="N12" s="46">
        <f t="shared" si="3"/>
        <v>0.013773148148148147</v>
      </c>
      <c r="O12" s="47">
        <v>4</v>
      </c>
    </row>
    <row r="13" spans="1:15" ht="15.75">
      <c r="A13" s="48">
        <v>5</v>
      </c>
      <c r="B13" s="51" t="s">
        <v>15</v>
      </c>
      <c r="C13" s="52">
        <v>3</v>
      </c>
      <c r="D13" s="52">
        <v>25</v>
      </c>
      <c r="E13" s="52">
        <v>0</v>
      </c>
      <c r="F13" s="52">
        <v>20</v>
      </c>
      <c r="G13" s="52">
        <v>30</v>
      </c>
      <c r="H13" s="52">
        <v>13</v>
      </c>
      <c r="I13" s="44">
        <f t="shared" si="0"/>
        <v>91</v>
      </c>
      <c r="J13" s="45">
        <f t="shared" si="1"/>
        <v>0</v>
      </c>
      <c r="K13" s="46">
        <v>0.013946759259259258</v>
      </c>
      <c r="L13" s="46">
        <v>0</v>
      </c>
      <c r="M13" s="46">
        <f t="shared" si="2"/>
        <v>0.013946759259259258</v>
      </c>
      <c r="N13" s="46">
        <f t="shared" si="3"/>
        <v>0.013946759259259258</v>
      </c>
      <c r="O13" s="49">
        <v>5</v>
      </c>
    </row>
    <row r="14" spans="1:15" ht="16.5" thickBot="1">
      <c r="A14" s="16">
        <v>6</v>
      </c>
      <c r="B14" s="22" t="s">
        <v>17</v>
      </c>
      <c r="C14" s="53">
        <v>0</v>
      </c>
      <c r="D14" s="53">
        <v>51</v>
      </c>
      <c r="E14" s="53">
        <v>10</v>
      </c>
      <c r="F14" s="53">
        <v>21</v>
      </c>
      <c r="G14" s="53">
        <v>0</v>
      </c>
      <c r="H14" s="53">
        <v>3</v>
      </c>
      <c r="I14" s="54">
        <f t="shared" si="0"/>
        <v>85</v>
      </c>
      <c r="J14" s="55">
        <f t="shared" si="1"/>
        <v>0</v>
      </c>
      <c r="K14" s="56">
        <v>0.017777777777777778</v>
      </c>
      <c r="L14" s="56">
        <v>0</v>
      </c>
      <c r="M14" s="56">
        <f t="shared" si="2"/>
        <v>0.017777777777777778</v>
      </c>
      <c r="N14" s="56">
        <f t="shared" si="3"/>
        <v>0.017777777777777778</v>
      </c>
      <c r="O14" s="57">
        <v>6</v>
      </c>
    </row>
    <row r="15" spans="1:15" ht="15.75">
      <c r="A15" s="58"/>
      <c r="B15" s="59"/>
      <c r="C15" s="60"/>
      <c r="D15" s="60"/>
      <c r="E15" s="60"/>
      <c r="F15" s="60"/>
      <c r="G15" s="60"/>
      <c r="H15" s="60"/>
      <c r="I15" s="60"/>
      <c r="J15" s="61"/>
      <c r="K15" s="62"/>
      <c r="L15" s="62"/>
      <c r="M15" s="62"/>
      <c r="N15" s="62"/>
      <c r="O15" s="58"/>
    </row>
    <row r="16" spans="1:15" ht="15">
      <c r="A16" s="26"/>
      <c r="B16" s="26"/>
      <c r="J16" s="63"/>
      <c r="K16" s="64"/>
      <c r="L16" s="64"/>
      <c r="M16" s="64"/>
      <c r="N16" s="64"/>
      <c r="O16" s="26"/>
    </row>
    <row r="17" spans="1:15" ht="18">
      <c r="A17" s="26"/>
      <c r="B17" s="196" t="s">
        <v>34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26"/>
    </row>
    <row r="18" spans="1:15" ht="15">
      <c r="A18" s="26"/>
      <c r="B18" s="26"/>
      <c r="J18" s="63"/>
      <c r="K18" s="64"/>
      <c r="L18" s="64"/>
      <c r="M18" s="64"/>
      <c r="N18" s="64"/>
      <c r="O18" s="26"/>
    </row>
    <row r="19" spans="1:15" ht="18">
      <c r="A19" s="26"/>
      <c r="B19" s="196" t="s">
        <v>35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26"/>
    </row>
    <row r="20" spans="1:15" ht="15">
      <c r="A20" s="26"/>
      <c r="B20" s="26"/>
      <c r="J20" s="63"/>
      <c r="K20" s="64"/>
      <c r="L20" s="64"/>
      <c r="M20" s="64"/>
      <c r="N20" s="64"/>
      <c r="O20" s="26"/>
    </row>
    <row r="21" spans="1:15" ht="15">
      <c r="A21" s="26"/>
      <c r="B21" s="26"/>
      <c r="J21" s="63"/>
      <c r="L21" s="64"/>
      <c r="M21" s="64"/>
      <c r="N21" s="64"/>
      <c r="O21" s="26"/>
    </row>
  </sheetData>
  <sheetProtection/>
  <mergeCells count="6">
    <mergeCell ref="B19:N19"/>
    <mergeCell ref="A3:O3"/>
    <mergeCell ref="A4:B4"/>
    <mergeCell ref="M4:O4"/>
    <mergeCell ref="A6:O6"/>
    <mergeCell ref="B17:N17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60" zoomScaleNormal="89" zoomScalePageLayoutView="0" workbookViewId="0" topLeftCell="A1">
      <selection activeCell="A18" sqref="A18:N18"/>
    </sheetView>
  </sheetViews>
  <sheetFormatPr defaultColWidth="9.140625" defaultRowHeight="15"/>
  <cols>
    <col min="1" max="1" width="7.00390625" style="0" bestFit="1" customWidth="1"/>
    <col min="2" max="2" width="19.140625" style="0" customWidth="1"/>
    <col min="3" max="3" width="11.140625" style="0" customWidth="1"/>
    <col min="4" max="4" width="11.28125" style="0" customWidth="1"/>
    <col min="5" max="5" width="6.28125" style="0" customWidth="1"/>
    <col min="7" max="7" width="7.57421875" style="0" customWidth="1"/>
    <col min="8" max="8" width="8.00390625" style="0" customWidth="1"/>
    <col min="9" max="9" width="7.140625" style="0" customWidth="1"/>
    <col min="11" max="11" width="8.7109375" style="0" customWidth="1"/>
  </cols>
  <sheetData>
    <row r="1" spans="1:15" ht="42.75" customHeight="1">
      <c r="A1" s="197" t="s">
        <v>36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59"/>
    </row>
    <row r="2" ht="18.75" customHeight="1"/>
    <row r="3" spans="1:14" ht="20.25" customHeight="1">
      <c r="A3" s="203" t="s">
        <v>191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ht="21" customHeight="1"/>
    <row r="5" spans="1:14" ht="18" customHeight="1">
      <c r="A5" s="204" t="s">
        <v>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ht="15.75" thickBot="1"/>
    <row r="7" spans="1:14" ht="30" customHeight="1">
      <c r="A7" s="205" t="s">
        <v>1</v>
      </c>
      <c r="B7" s="199" t="s">
        <v>2</v>
      </c>
      <c r="C7" s="199" t="s">
        <v>8</v>
      </c>
      <c r="D7" s="199" t="s">
        <v>6</v>
      </c>
      <c r="E7" s="199" t="s">
        <v>3</v>
      </c>
      <c r="F7" s="199" t="s">
        <v>7</v>
      </c>
      <c r="G7" s="199"/>
      <c r="H7" s="199" t="s">
        <v>9</v>
      </c>
      <c r="I7" s="199"/>
      <c r="J7" s="199" t="s">
        <v>11</v>
      </c>
      <c r="K7" s="199"/>
      <c r="L7" s="199" t="s">
        <v>4</v>
      </c>
      <c r="M7" s="199" t="s">
        <v>5</v>
      </c>
      <c r="N7" s="201" t="s">
        <v>10</v>
      </c>
    </row>
    <row r="8" spans="1:14" ht="15.75" thickBot="1">
      <c r="A8" s="206"/>
      <c r="B8" s="200"/>
      <c r="C8" s="200"/>
      <c r="D8" s="200"/>
      <c r="E8" s="200"/>
      <c r="F8" s="7" t="s">
        <v>12</v>
      </c>
      <c r="G8" s="7">
        <v>0.2</v>
      </c>
      <c r="H8" s="7" t="s">
        <v>12</v>
      </c>
      <c r="I8" s="7">
        <v>0.2</v>
      </c>
      <c r="J8" s="7" t="s">
        <v>12</v>
      </c>
      <c r="K8" s="7">
        <v>0.2</v>
      </c>
      <c r="L8" s="200"/>
      <c r="M8" s="200"/>
      <c r="N8" s="202"/>
    </row>
    <row r="9" spans="1:14" ht="15.75">
      <c r="A9" s="13">
        <v>2</v>
      </c>
      <c r="B9" s="18" t="s">
        <v>18</v>
      </c>
      <c r="C9" s="19">
        <v>1</v>
      </c>
      <c r="D9" s="20">
        <v>2</v>
      </c>
      <c r="E9" s="19">
        <v>1</v>
      </c>
      <c r="F9" s="21">
        <v>2</v>
      </c>
      <c r="G9" s="21">
        <f aca="true" t="shared" si="0" ref="G9:G14">F9*$G$8</f>
        <v>0.4</v>
      </c>
      <c r="H9" s="21">
        <v>4</v>
      </c>
      <c r="I9" s="19">
        <f aca="true" t="shared" si="1" ref="I9:I14">H9*$I$8</f>
        <v>0.8</v>
      </c>
      <c r="J9" s="19">
        <v>0</v>
      </c>
      <c r="K9" s="19">
        <f aca="true" t="shared" si="2" ref="K9:K14">J9*$K$8</f>
        <v>0</v>
      </c>
      <c r="L9" s="19">
        <f aca="true" t="shared" si="3" ref="L9:L14">C9+D9+E9+G9+I9+K9</f>
        <v>5.2</v>
      </c>
      <c r="M9" s="65">
        <v>1</v>
      </c>
      <c r="N9" s="14"/>
    </row>
    <row r="10" spans="1:14" ht="15.75">
      <c r="A10" s="3">
        <v>1</v>
      </c>
      <c r="B10" s="17" t="s">
        <v>13</v>
      </c>
      <c r="C10" s="10">
        <v>2</v>
      </c>
      <c r="D10" s="12">
        <v>1</v>
      </c>
      <c r="E10" s="10">
        <v>2</v>
      </c>
      <c r="F10" s="8">
        <v>1</v>
      </c>
      <c r="G10" s="8">
        <f t="shared" si="0"/>
        <v>0.2</v>
      </c>
      <c r="H10" s="8">
        <v>1</v>
      </c>
      <c r="I10" s="10">
        <f t="shared" si="1"/>
        <v>0.2</v>
      </c>
      <c r="J10" s="10">
        <v>0</v>
      </c>
      <c r="K10" s="10">
        <f t="shared" si="2"/>
        <v>0</v>
      </c>
      <c r="L10" s="10">
        <f t="shared" si="3"/>
        <v>5.4</v>
      </c>
      <c r="M10" s="1">
        <v>2</v>
      </c>
      <c r="N10" s="4"/>
    </row>
    <row r="11" spans="1:14" ht="15.75">
      <c r="A11" s="3">
        <v>3</v>
      </c>
      <c r="B11" s="17" t="s">
        <v>14</v>
      </c>
      <c r="C11" s="10">
        <v>3</v>
      </c>
      <c r="D11" s="12">
        <v>3</v>
      </c>
      <c r="E11" s="10">
        <v>6</v>
      </c>
      <c r="F11" s="8">
        <v>4</v>
      </c>
      <c r="G11" s="8">
        <f t="shared" si="0"/>
        <v>0.8</v>
      </c>
      <c r="H11" s="8">
        <v>6</v>
      </c>
      <c r="I11" s="10">
        <f t="shared" si="1"/>
        <v>1.2000000000000002</v>
      </c>
      <c r="J11" s="10">
        <v>0</v>
      </c>
      <c r="K11" s="10">
        <f t="shared" si="2"/>
        <v>0</v>
      </c>
      <c r="L11" s="10">
        <f t="shared" si="3"/>
        <v>14</v>
      </c>
      <c r="M11" s="1">
        <v>3</v>
      </c>
      <c r="N11" s="4"/>
    </row>
    <row r="12" spans="1:14" ht="15.75">
      <c r="A12" s="3">
        <v>4</v>
      </c>
      <c r="B12" s="17" t="s">
        <v>16</v>
      </c>
      <c r="C12" s="10">
        <v>4</v>
      </c>
      <c r="D12" s="12">
        <v>4</v>
      </c>
      <c r="E12" s="10">
        <v>3</v>
      </c>
      <c r="F12" s="8">
        <v>4</v>
      </c>
      <c r="G12" s="8">
        <f t="shared" si="0"/>
        <v>0.8</v>
      </c>
      <c r="H12" s="8">
        <v>3</v>
      </c>
      <c r="I12" s="10">
        <f t="shared" si="1"/>
        <v>0.6000000000000001</v>
      </c>
      <c r="J12" s="10">
        <v>20</v>
      </c>
      <c r="K12" s="10">
        <f t="shared" si="2"/>
        <v>4</v>
      </c>
      <c r="L12" s="10">
        <f t="shared" si="3"/>
        <v>16.4</v>
      </c>
      <c r="M12" s="1">
        <v>4</v>
      </c>
      <c r="N12" s="4"/>
    </row>
    <row r="13" spans="1:14" ht="15.75">
      <c r="A13" s="3">
        <v>6</v>
      </c>
      <c r="B13" s="17" t="s">
        <v>17</v>
      </c>
      <c r="C13" s="10">
        <v>5</v>
      </c>
      <c r="D13" s="12">
        <v>6</v>
      </c>
      <c r="E13" s="10">
        <v>5</v>
      </c>
      <c r="F13" s="8">
        <v>3</v>
      </c>
      <c r="G13" s="8">
        <f t="shared" si="0"/>
        <v>0.6000000000000001</v>
      </c>
      <c r="H13" s="8">
        <v>2</v>
      </c>
      <c r="I13" s="10">
        <f t="shared" si="1"/>
        <v>0.4</v>
      </c>
      <c r="J13" s="10">
        <v>10</v>
      </c>
      <c r="K13" s="10">
        <f t="shared" si="2"/>
        <v>2</v>
      </c>
      <c r="L13" s="10">
        <f t="shared" si="3"/>
        <v>19</v>
      </c>
      <c r="M13" s="1">
        <v>5</v>
      </c>
      <c r="N13" s="4"/>
    </row>
    <row r="14" spans="1:14" ht="16.5" thickBot="1">
      <c r="A14" s="5">
        <v>5</v>
      </c>
      <c r="B14" s="22" t="s">
        <v>15</v>
      </c>
      <c r="C14" s="11">
        <v>6</v>
      </c>
      <c r="D14" s="23">
        <v>5</v>
      </c>
      <c r="E14" s="11">
        <v>4</v>
      </c>
      <c r="F14" s="9">
        <v>6</v>
      </c>
      <c r="G14" s="9">
        <f t="shared" si="0"/>
        <v>1.2000000000000002</v>
      </c>
      <c r="H14" s="24">
        <v>5</v>
      </c>
      <c r="I14" s="25">
        <f t="shared" si="1"/>
        <v>1</v>
      </c>
      <c r="J14" s="25">
        <v>20</v>
      </c>
      <c r="K14" s="25">
        <f t="shared" si="2"/>
        <v>4</v>
      </c>
      <c r="L14" s="25">
        <f t="shared" si="3"/>
        <v>21.2</v>
      </c>
      <c r="M14" s="66">
        <v>6</v>
      </c>
      <c r="N14" s="6"/>
    </row>
    <row r="16" spans="1:14" ht="15">
      <c r="A16" s="163" t="s">
        <v>192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8" spans="1:14" ht="15">
      <c r="A18" s="163" t="s">
        <v>193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</sheetData>
  <sheetProtection/>
  <mergeCells count="16">
    <mergeCell ref="A1:N1"/>
    <mergeCell ref="A16:N16"/>
    <mergeCell ref="A18:N18"/>
    <mergeCell ref="J7:K7"/>
    <mergeCell ref="L7:L8"/>
    <mergeCell ref="M7:M8"/>
    <mergeCell ref="N7:N8"/>
    <mergeCell ref="A3:N3"/>
    <mergeCell ref="A5:N5"/>
    <mergeCell ref="A7:A8"/>
    <mergeCell ref="B7:B8"/>
    <mergeCell ref="C7:C8"/>
    <mergeCell ref="D7:D8"/>
    <mergeCell ref="E7:E8"/>
    <mergeCell ref="F7:G7"/>
    <mergeCell ref="H7:I7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2016-04-25T08:31:26Z</dcterms:modified>
  <cp:category/>
  <cp:version/>
  <cp:contentType/>
  <cp:contentStatus/>
</cp:coreProperties>
</file>