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1м" sheetId="1" r:id="rId1"/>
    <sheet name="2ж" sheetId="2" r:id="rId2"/>
    <sheet name="2м" sheetId="3" r:id="rId3"/>
    <sheet name="откр м" sheetId="4" r:id="rId4"/>
    <sheet name="откр ж" sheetId="5" r:id="rId5"/>
    <sheet name="3 м" sheetId="6" r:id="rId6"/>
    <sheet name="3 ж" sheetId="7" r:id="rId7"/>
  </sheets>
  <definedNames/>
  <calcPr fullCalcOnLoad="1"/>
</workbook>
</file>

<file path=xl/sharedStrings.xml><?xml version="1.0" encoding="utf-8"?>
<sst xmlns="http://schemas.openxmlformats.org/spreadsheetml/2006/main" count="395" uniqueCount="113">
  <si>
    <t>№ п/п</t>
  </si>
  <si>
    <t>2-ю</t>
  </si>
  <si>
    <t>б/р</t>
  </si>
  <si>
    <t>Разряд</t>
  </si>
  <si>
    <t>КМС</t>
  </si>
  <si>
    <t>2 – юн.</t>
  </si>
  <si>
    <t>Сидорова Ольга</t>
  </si>
  <si>
    <t>3-ю</t>
  </si>
  <si>
    <t>Поддубиков Алексей</t>
  </si>
  <si>
    <t>Участник</t>
  </si>
  <si>
    <t>Представитель</t>
  </si>
  <si>
    <t>Команда</t>
  </si>
  <si>
    <t>Ранг</t>
  </si>
  <si>
    <t>ДКШИ</t>
  </si>
  <si>
    <t>Харитонова О.В.</t>
  </si>
  <si>
    <t xml:space="preserve">Харитонов Максим </t>
  </si>
  <si>
    <t>ДДЮТ им. Ю. А. Гагарина</t>
  </si>
  <si>
    <t>Опалев В.Л.</t>
  </si>
  <si>
    <t>Трапизон Даниил</t>
  </si>
  <si>
    <t>Кононова Виктория</t>
  </si>
  <si>
    <t>ЦДиЮТиЭ г. Брянска</t>
  </si>
  <si>
    <t>Шувалов Е.В.</t>
  </si>
  <si>
    <t>Бурмакова Ольга</t>
  </si>
  <si>
    <t>Садретдинова Карина</t>
  </si>
  <si>
    <t>Артемкин Алексей</t>
  </si>
  <si>
    <t>Лапонов Денис</t>
  </si>
  <si>
    <t>Севский район</t>
  </si>
  <si>
    <t>Шумарова С.В.</t>
  </si>
  <si>
    <t>БГТУ, "Квазар"</t>
  </si>
  <si>
    <t>Карпенко Михаил</t>
  </si>
  <si>
    <t>Шестопалов Алексей</t>
  </si>
  <si>
    <t>Шестопалова Нина</t>
  </si>
  <si>
    <t>Квитко Дмитрий</t>
  </si>
  <si>
    <t>Драпеза Валентин</t>
  </si>
  <si>
    <t>Ицков Виталий</t>
  </si>
  <si>
    <t>ЦДиЮТиЭ, ШТП</t>
  </si>
  <si>
    <t>Шестопалова Н.В.</t>
  </si>
  <si>
    <t>Титенков Пётр</t>
  </si>
  <si>
    <t>Фризен Людмила</t>
  </si>
  <si>
    <t>Чепиков Дмитрий</t>
  </si>
  <si>
    <t>Шитикова Анна</t>
  </si>
  <si>
    <t>Тимошин Артём</t>
  </si>
  <si>
    <t>Самолыго Роман</t>
  </si>
  <si>
    <t>Шувалов Евгений</t>
  </si>
  <si>
    <t>Комитет по физической культуре и спорту Брянской городской администрации
Федерация спортивного туризма Брянской области
МБОУ ДОД "Центр детского и юношеского туризма и экскурсий г. Брянска"</t>
  </si>
  <si>
    <t>Сытай Богдан</t>
  </si>
  <si>
    <t>Сазонов Александр</t>
  </si>
  <si>
    <t>Колчин Вадим</t>
  </si>
  <si>
    <t>Курнявцева Виктория</t>
  </si>
  <si>
    <t>Морденок Филипп</t>
  </si>
  <si>
    <t>Гусев Александр</t>
  </si>
  <si>
    <t>Ткачёв Андрей</t>
  </si>
  <si>
    <t>Морозов Владимир</t>
  </si>
  <si>
    <t>Шамарыкина Анастасия</t>
  </si>
  <si>
    <t>Головина Екатерина</t>
  </si>
  <si>
    <t>Высоцкий Алексей</t>
  </si>
  <si>
    <t>Шемяков Виктор</t>
  </si>
  <si>
    <t>Шуруев Дмитрий</t>
  </si>
  <si>
    <t>Луговая Светлана</t>
  </si>
  <si>
    <t>Петровская Ирина</t>
  </si>
  <si>
    <t>Рублёв Игорь</t>
  </si>
  <si>
    <t>Пальченков Максим</t>
  </si>
  <si>
    <t>Колбасова Тамара</t>
  </si>
  <si>
    <t>Савин Андрей</t>
  </si>
  <si>
    <t>Год 
рождения</t>
  </si>
  <si>
    <t>роща "Соловьи"</t>
  </si>
  <si>
    <t>27 мая 2012 года</t>
  </si>
  <si>
    <t>Время финиша</t>
  </si>
  <si>
    <t>Время 
старта</t>
  </si>
  <si>
    <t>Время 
на дистанции</t>
  </si>
  <si>
    <t>Ориентирование</t>
  </si>
  <si>
    <t>Переправа по бревну</t>
  </si>
  <si>
    <t>Переправа по параллельным перилам</t>
  </si>
  <si>
    <t>Спуск по склону</t>
  </si>
  <si>
    <t>Подъем по склону</t>
  </si>
  <si>
    <t>Сумма штрафов</t>
  </si>
  <si>
    <t>Штрафное время</t>
  </si>
  <si>
    <t>Результат</t>
  </si>
  <si>
    <t>МЕСТО</t>
  </si>
  <si>
    <t xml:space="preserve">Главный судья </t>
  </si>
  <si>
    <t>Главный секретарь</t>
  </si>
  <si>
    <t>А.В. Поплевко, г. Брянск</t>
  </si>
  <si>
    <t>С.И. Луговая, г. Брянск</t>
  </si>
  <si>
    <t>Номер</t>
  </si>
  <si>
    <t>Траверс склона</t>
  </si>
  <si>
    <t>Спуск по перилам в 2 колена</t>
  </si>
  <si>
    <t>Навесная переправа</t>
  </si>
  <si>
    <t>Подъем по перилам</t>
  </si>
  <si>
    <t>снятие</t>
  </si>
  <si>
    <t>Переправа по параллельным веревкам</t>
  </si>
  <si>
    <t xml:space="preserve">Открытое личное Первенство г. Брянска по спортивному туризму, 
дистанция - пешеходная (длинная),  код ВРВС 0840241411Я
</t>
  </si>
  <si>
    <t>Протокол результатов
1 класс, мальчики 1998-2002 г.р.</t>
  </si>
  <si>
    <t>сн</t>
  </si>
  <si>
    <t>прим</t>
  </si>
  <si>
    <t>1 сн</t>
  </si>
  <si>
    <t>Протокол результатов
1 класс, девочки 1998-2002 г.р.</t>
  </si>
  <si>
    <t>Протокол результатов
2 класс, девушкики 1997-1998 г.р.</t>
  </si>
  <si>
    <t>Прим</t>
  </si>
  <si>
    <t>Протокол результатов
2 класс, юноши 1997-1998 г.р.</t>
  </si>
  <si>
    <t>3 сн</t>
  </si>
  <si>
    <t>Карпович Артем</t>
  </si>
  <si>
    <t xml:space="preserve">Открытый личное Первенство г. Брянска по спортивному туризму, 
дистанция - пешеходная (длинная),  код ВРВС 0840241411Я
</t>
  </si>
  <si>
    <t>Протокол результатов
2 класс, женщины 1996 г.р. и страше</t>
  </si>
  <si>
    <t>Протокол результатов
2 класс, мужчины 1996 г.р. и страше</t>
  </si>
  <si>
    <t>&gt; КВ</t>
  </si>
  <si>
    <t>Е.В. Семиехина, г. Брянск</t>
  </si>
  <si>
    <t xml:space="preserve">Открытый личный Чемпионат г. Брянска по спортивному туризму, 
дистанция - пешеходная (длинная),  код ВРВС 0840241411Я
</t>
  </si>
  <si>
    <t>Протокол результатов
3 класс, женщины 1996 г.р. и страше</t>
  </si>
  <si>
    <t>Е.В.  Семиехина, г. Брянск</t>
  </si>
  <si>
    <t>Протокол результатов
3 класс, мужчины 1996 г.р. и страше</t>
  </si>
  <si>
    <t>Время 
финиша</t>
  </si>
  <si>
    <t>4 сн</t>
  </si>
  <si>
    <t>Комитет по физической культуре и спорту Брянской городской администрации
МБОУ ДОД "Центр детского и юношеского туризма и экскурсий г. Брянска"
Федерация спортивного туризма Брянской области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</si>
</sst>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400]h:mm:ss\ AM/PM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185" fontId="0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/>
    </xf>
    <xf numFmtId="21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21" fontId="1" fillId="0" borderId="10" xfId="0" applyNumberFormat="1" applyFont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/>
    </xf>
    <xf numFmtId="185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35"/>
  <sheetViews>
    <sheetView zoomScale="55" zoomScaleNormal="55" zoomScalePageLayoutView="0" workbookViewId="0" topLeftCell="A1">
      <selection activeCell="A1" sqref="A1:U1"/>
    </sheetView>
  </sheetViews>
  <sheetFormatPr defaultColWidth="9.140625" defaultRowHeight="12.75"/>
  <cols>
    <col min="1" max="1" width="8.57421875" style="0" bestFit="1" customWidth="1"/>
    <col min="2" max="2" width="29.00390625" style="0" customWidth="1"/>
    <col min="3" max="3" width="11.8515625" style="19" customWidth="1"/>
    <col min="4" max="4" width="13.7109375" style="0" customWidth="1"/>
    <col min="5" max="5" width="10.8515625" style="0" customWidth="1"/>
    <col min="6" max="6" width="7.421875" style="0" customWidth="1"/>
    <col min="7" max="7" width="33.57421875" style="0" bestFit="1" customWidth="1"/>
    <col min="8" max="8" width="21.140625" style="0" bestFit="1" customWidth="1"/>
    <col min="9" max="9" width="18.140625" style="19" customWidth="1"/>
    <col min="10" max="10" width="12.140625" style="19" customWidth="1"/>
    <col min="11" max="11" width="17.140625" style="19" customWidth="1"/>
    <col min="19" max="19" width="15.00390625" style="19" bestFit="1" customWidth="1"/>
    <col min="20" max="20" width="10.8515625" style="19" customWidth="1"/>
  </cols>
  <sheetData>
    <row r="1" spans="1:21" ht="58.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8.75" customHeight="1">
      <c r="A2" s="20"/>
      <c r="B2" s="20"/>
      <c r="C2" s="16"/>
      <c r="D2" s="20"/>
      <c r="E2" s="20"/>
      <c r="F2" s="20"/>
      <c r="G2" s="20"/>
      <c r="H2" s="20"/>
      <c r="I2" s="16"/>
      <c r="J2" s="16"/>
      <c r="K2" s="16"/>
      <c r="L2" s="20"/>
      <c r="M2" s="20"/>
      <c r="N2" s="20"/>
      <c r="O2" s="20"/>
      <c r="P2" s="20"/>
      <c r="Q2" s="20"/>
      <c r="R2" s="20"/>
      <c r="S2" s="16"/>
      <c r="T2" s="16"/>
      <c r="U2" s="20"/>
    </row>
    <row r="3" spans="1:21" ht="55.5" customHeight="1">
      <c r="A3" s="43" t="s">
        <v>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44.25" customHeight="1">
      <c r="A4" s="44" t="s">
        <v>91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8.75">
      <c r="A5" s="42" t="s">
        <v>65</v>
      </c>
      <c r="B5" s="42"/>
      <c r="C5" s="8"/>
      <c r="D5" s="8"/>
      <c r="E5" s="8"/>
      <c r="F5" s="8"/>
      <c r="G5" s="8"/>
      <c r="R5" s="40" t="s">
        <v>66</v>
      </c>
      <c r="S5" s="40"/>
      <c r="T5" s="40"/>
      <c r="U5" s="40"/>
    </row>
    <row r="6" spans="1:9" ht="18.75">
      <c r="A6" s="8"/>
      <c r="B6" s="9"/>
      <c r="C6" s="8"/>
      <c r="D6" s="8"/>
      <c r="E6" s="8"/>
      <c r="F6" s="8"/>
      <c r="G6" s="8"/>
      <c r="H6" s="8"/>
      <c r="I6" s="8"/>
    </row>
    <row r="7" spans="1:9" ht="18.75">
      <c r="A7" s="8"/>
      <c r="B7" s="9"/>
      <c r="C7" s="8"/>
      <c r="D7" s="8"/>
      <c r="E7" s="8"/>
      <c r="F7" s="8"/>
      <c r="G7" s="8"/>
      <c r="H7" s="8"/>
      <c r="I7" s="8"/>
    </row>
    <row r="8" spans="1:21" ht="166.5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71</v>
      </c>
      <c r="N8" s="22" t="s">
        <v>72</v>
      </c>
      <c r="O8" s="22" t="s">
        <v>73</v>
      </c>
      <c r="P8" s="22" t="s">
        <v>74</v>
      </c>
      <c r="Q8" s="22" t="s">
        <v>75</v>
      </c>
      <c r="R8" s="22" t="s">
        <v>76</v>
      </c>
      <c r="S8" s="22" t="s">
        <v>77</v>
      </c>
      <c r="T8" s="22" t="s">
        <v>93</v>
      </c>
      <c r="U8" s="22" t="s">
        <v>78</v>
      </c>
    </row>
    <row r="9" spans="1:23" ht="18.75">
      <c r="A9" s="12">
        <v>1</v>
      </c>
      <c r="B9" s="2" t="s">
        <v>18</v>
      </c>
      <c r="C9" s="1">
        <v>6</v>
      </c>
      <c r="D9" s="3">
        <v>1999</v>
      </c>
      <c r="E9" s="1">
        <v>3</v>
      </c>
      <c r="F9" s="1">
        <v>1</v>
      </c>
      <c r="G9" s="12" t="s">
        <v>16</v>
      </c>
      <c r="H9" s="12" t="s">
        <v>17</v>
      </c>
      <c r="I9" s="29">
        <v>0.03130787037037037</v>
      </c>
      <c r="J9" s="26">
        <v>0</v>
      </c>
      <c r="K9" s="27">
        <f>I9-J9</f>
        <v>0.03130787037037037</v>
      </c>
      <c r="L9" s="23"/>
      <c r="M9" s="23"/>
      <c r="N9" s="23"/>
      <c r="O9" s="23"/>
      <c r="P9" s="23"/>
      <c r="Q9" s="23">
        <f>M9+N9+O9+P9</f>
        <v>0</v>
      </c>
      <c r="R9" s="24">
        <f>Q9*$W$9</f>
        <v>0</v>
      </c>
      <c r="S9" s="27">
        <f>K9+R9</f>
        <v>0.03130787037037037</v>
      </c>
      <c r="T9" s="27"/>
      <c r="U9" s="23">
        <v>1</v>
      </c>
      <c r="W9" s="25">
        <v>0.00011574074074074073</v>
      </c>
    </row>
    <row r="10" spans="1:21" ht="18.75">
      <c r="A10" s="12">
        <v>2</v>
      </c>
      <c r="B10" s="6" t="s">
        <v>15</v>
      </c>
      <c r="C10" s="3">
        <v>20</v>
      </c>
      <c r="D10" s="3">
        <v>2000</v>
      </c>
      <c r="E10" s="3" t="s">
        <v>2</v>
      </c>
      <c r="F10" s="13">
        <v>0</v>
      </c>
      <c r="G10" s="13" t="s">
        <v>13</v>
      </c>
      <c r="H10" s="13" t="s">
        <v>14</v>
      </c>
      <c r="I10" s="29">
        <v>0.025381944444444443</v>
      </c>
      <c r="J10" s="26">
        <v>0.003472222222222222</v>
      </c>
      <c r="K10" s="27">
        <f>I10-J10</f>
        <v>0.02190972222222222</v>
      </c>
      <c r="L10" s="23"/>
      <c r="M10" s="23"/>
      <c r="N10" s="23"/>
      <c r="O10" s="23" t="s">
        <v>92</v>
      </c>
      <c r="P10" s="23"/>
      <c r="Q10" s="23"/>
      <c r="R10" s="24"/>
      <c r="S10" s="27">
        <f>K10</f>
        <v>0.02190972222222222</v>
      </c>
      <c r="T10" s="27" t="s">
        <v>94</v>
      </c>
      <c r="U10" s="23">
        <v>2</v>
      </c>
    </row>
    <row r="12" spans="1:7" ht="18.75">
      <c r="A12" s="40" t="s">
        <v>79</v>
      </c>
      <c r="B12" s="40"/>
      <c r="C12" s="40"/>
      <c r="D12" s="40"/>
      <c r="E12" s="9"/>
      <c r="F12" s="9"/>
      <c r="G12" s="9"/>
    </row>
    <row r="13" spans="1:7" ht="18.75">
      <c r="A13" s="40"/>
      <c r="B13" s="40"/>
      <c r="C13" s="40"/>
      <c r="D13" s="40"/>
      <c r="E13" s="9"/>
      <c r="F13" s="9"/>
      <c r="G13" s="9" t="s">
        <v>81</v>
      </c>
    </row>
    <row r="14" spans="1:7" ht="18.75">
      <c r="A14" s="9"/>
      <c r="B14" s="9"/>
      <c r="C14" s="8"/>
      <c r="D14" s="9"/>
      <c r="E14" s="9"/>
      <c r="F14" s="9"/>
      <c r="G14" s="9"/>
    </row>
    <row r="15" spans="1:7" ht="18.75">
      <c r="A15" s="9"/>
      <c r="B15" s="9"/>
      <c r="C15" s="8"/>
      <c r="D15" s="9"/>
      <c r="E15" s="9"/>
      <c r="F15" s="9"/>
      <c r="G15" s="9"/>
    </row>
    <row r="16" spans="1:7" ht="18.75">
      <c r="A16" s="40" t="s">
        <v>80</v>
      </c>
      <c r="B16" s="40"/>
      <c r="C16" s="40"/>
      <c r="D16" s="40"/>
      <c r="E16" s="9"/>
      <c r="F16" s="9"/>
      <c r="G16" s="9"/>
    </row>
    <row r="17" spans="1:7" ht="18.75">
      <c r="A17" s="40"/>
      <c r="B17" s="40"/>
      <c r="C17" s="40"/>
      <c r="D17" s="40"/>
      <c r="E17" s="9"/>
      <c r="F17" s="9"/>
      <c r="G17" s="9" t="s">
        <v>82</v>
      </c>
    </row>
    <row r="20" spans="1:21" ht="66.75" customHeight="1">
      <c r="A20" s="41" t="s">
        <v>44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5.75">
      <c r="A21" s="20"/>
      <c r="B21" s="20"/>
      <c r="C21" s="16"/>
      <c r="D21" s="20"/>
      <c r="E21" s="20"/>
      <c r="F21" s="20"/>
      <c r="G21" s="20"/>
      <c r="H21" s="20"/>
      <c r="I21" s="16"/>
      <c r="J21" s="16"/>
      <c r="K21" s="16"/>
      <c r="L21" s="20"/>
      <c r="M21" s="20"/>
      <c r="N21" s="20"/>
      <c r="O21" s="20"/>
      <c r="P21" s="20"/>
      <c r="Q21" s="20"/>
      <c r="R21" s="20"/>
      <c r="S21" s="16"/>
      <c r="T21" s="16"/>
      <c r="U21" s="20"/>
    </row>
    <row r="22" spans="1:21" ht="69.75" customHeight="1">
      <c r="A22" s="43" t="s">
        <v>90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ht="18.75">
      <c r="A23" s="44" t="s">
        <v>95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</row>
    <row r="24" spans="1:21" ht="18.75">
      <c r="A24" s="42" t="s">
        <v>65</v>
      </c>
      <c r="B24" s="42"/>
      <c r="C24" s="8"/>
      <c r="D24" s="8"/>
      <c r="E24" s="8"/>
      <c r="F24" s="8"/>
      <c r="G24" s="8"/>
      <c r="R24" s="40" t="s">
        <v>66</v>
      </c>
      <c r="S24" s="40"/>
      <c r="T24" s="40"/>
      <c r="U24" s="40"/>
    </row>
    <row r="25" spans="1:9" ht="18.75">
      <c r="A25" s="8"/>
      <c r="B25" s="9"/>
      <c r="C25" s="8"/>
      <c r="D25" s="8"/>
      <c r="E25" s="8"/>
      <c r="F25" s="8"/>
      <c r="G25" s="8"/>
      <c r="H25" s="8"/>
      <c r="I25" s="8"/>
    </row>
    <row r="26" spans="1:9" ht="18.75">
      <c r="A26" s="8"/>
      <c r="B26" s="9"/>
      <c r="C26" s="8"/>
      <c r="D26" s="8"/>
      <c r="E26" s="8"/>
      <c r="F26" s="8"/>
      <c r="G26" s="8"/>
      <c r="H26" s="8"/>
      <c r="I26" s="8"/>
    </row>
    <row r="27" spans="1:21" ht="166.5">
      <c r="A27" s="10" t="s">
        <v>0</v>
      </c>
      <c r="B27" s="10" t="s">
        <v>9</v>
      </c>
      <c r="C27" s="10" t="s">
        <v>83</v>
      </c>
      <c r="D27" s="11" t="s">
        <v>64</v>
      </c>
      <c r="E27" s="10" t="s">
        <v>3</v>
      </c>
      <c r="F27" s="10" t="s">
        <v>12</v>
      </c>
      <c r="G27" s="10" t="s">
        <v>11</v>
      </c>
      <c r="H27" s="10" t="s">
        <v>10</v>
      </c>
      <c r="I27" s="11" t="s">
        <v>67</v>
      </c>
      <c r="J27" s="21" t="s">
        <v>68</v>
      </c>
      <c r="K27" s="21" t="s">
        <v>69</v>
      </c>
      <c r="L27" s="22" t="s">
        <v>70</v>
      </c>
      <c r="M27" s="22" t="s">
        <v>71</v>
      </c>
      <c r="N27" s="22" t="s">
        <v>72</v>
      </c>
      <c r="O27" s="22" t="s">
        <v>73</v>
      </c>
      <c r="P27" s="22" t="s">
        <v>74</v>
      </c>
      <c r="Q27" s="22" t="s">
        <v>75</v>
      </c>
      <c r="R27" s="22" t="s">
        <v>76</v>
      </c>
      <c r="S27" s="22" t="s">
        <v>77</v>
      </c>
      <c r="T27" s="22" t="s">
        <v>93</v>
      </c>
      <c r="U27" s="22" t="s">
        <v>78</v>
      </c>
    </row>
    <row r="28" spans="1:21" ht="18.75">
      <c r="A28" s="12">
        <v>1</v>
      </c>
      <c r="B28" s="2" t="s">
        <v>19</v>
      </c>
      <c r="C28" s="1">
        <v>7</v>
      </c>
      <c r="D28" s="3">
        <v>1998</v>
      </c>
      <c r="E28" s="1">
        <v>3</v>
      </c>
      <c r="F28" s="1">
        <v>1</v>
      </c>
      <c r="G28" s="12" t="s">
        <v>16</v>
      </c>
      <c r="H28" s="12" t="s">
        <v>17</v>
      </c>
      <c r="I28" s="29">
        <v>0.029166666666666664</v>
      </c>
      <c r="J28" s="26">
        <v>0.0020833333333333333</v>
      </c>
      <c r="K28" s="27">
        <f>I28-J28</f>
        <v>0.02708333333333333</v>
      </c>
      <c r="L28" s="23"/>
      <c r="M28" s="23"/>
      <c r="N28" s="23"/>
      <c r="O28" s="23"/>
      <c r="P28" s="23"/>
      <c r="Q28" s="23"/>
      <c r="R28" s="23"/>
      <c r="S28" s="27">
        <f>K28</f>
        <v>0.02708333333333333</v>
      </c>
      <c r="T28" s="28"/>
      <c r="U28" s="23">
        <v>1</v>
      </c>
    </row>
    <row r="30" spans="1:7" ht="18.75">
      <c r="A30" s="40" t="s">
        <v>79</v>
      </c>
      <c r="B30" s="40"/>
      <c r="C30" s="40"/>
      <c r="D30" s="40"/>
      <c r="E30" s="9"/>
      <c r="F30" s="9"/>
      <c r="G30" s="9"/>
    </row>
    <row r="31" spans="1:7" ht="18.75">
      <c r="A31" s="40"/>
      <c r="B31" s="40"/>
      <c r="C31" s="40"/>
      <c r="D31" s="40"/>
      <c r="E31" s="9"/>
      <c r="F31" s="9"/>
      <c r="G31" s="9" t="s">
        <v>81</v>
      </c>
    </row>
    <row r="32" spans="1:7" ht="18.75">
      <c r="A32" s="9"/>
      <c r="B32" s="9"/>
      <c r="C32" s="8"/>
      <c r="D32" s="9"/>
      <c r="E32" s="9"/>
      <c r="F32" s="9"/>
      <c r="G32" s="9"/>
    </row>
    <row r="33" spans="1:7" ht="18.75">
      <c r="A33" s="9"/>
      <c r="B33" s="9"/>
      <c r="C33" s="8"/>
      <c r="D33" s="9"/>
      <c r="E33" s="9"/>
      <c r="F33" s="9"/>
      <c r="G33" s="9"/>
    </row>
    <row r="34" spans="1:7" ht="18.75">
      <c r="A34" s="40" t="s">
        <v>80</v>
      </c>
      <c r="B34" s="40"/>
      <c r="C34" s="40"/>
      <c r="D34" s="40"/>
      <c r="E34" s="9"/>
      <c r="F34" s="9"/>
      <c r="G34" s="9"/>
    </row>
    <row r="35" spans="1:7" ht="18.75">
      <c r="A35" s="40"/>
      <c r="B35" s="40"/>
      <c r="C35" s="40"/>
      <c r="D35" s="40"/>
      <c r="E35" s="9"/>
      <c r="F35" s="9"/>
      <c r="G35" s="9" t="s">
        <v>82</v>
      </c>
    </row>
  </sheetData>
  <sheetProtection/>
  <mergeCells count="14">
    <mergeCell ref="A30:D31"/>
    <mergeCell ref="A34:D35"/>
    <mergeCell ref="A22:U22"/>
    <mergeCell ref="A23:U23"/>
    <mergeCell ref="A24:B24"/>
    <mergeCell ref="R24:U24"/>
    <mergeCell ref="A12:D13"/>
    <mergeCell ref="A16:D17"/>
    <mergeCell ref="A1:U1"/>
    <mergeCell ref="A20:U20"/>
    <mergeCell ref="A5:B5"/>
    <mergeCell ref="A3:U3"/>
    <mergeCell ref="A4:U4"/>
    <mergeCell ref="R5:U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"/>
  <sheetViews>
    <sheetView zoomScale="60" zoomScaleNormal="60" zoomScalePageLayoutView="0" workbookViewId="0" topLeftCell="A1">
      <selection activeCell="A1" sqref="A1:T1"/>
    </sheetView>
  </sheetViews>
  <sheetFormatPr defaultColWidth="9.140625" defaultRowHeight="12.75"/>
  <cols>
    <col min="1" max="1" width="6.57421875" style="0" customWidth="1"/>
    <col min="2" max="2" width="34.421875" style="0" customWidth="1"/>
    <col min="4" max="4" width="15.57421875" style="0" customWidth="1"/>
    <col min="5" max="5" width="12.00390625" style="0" customWidth="1"/>
    <col min="6" max="6" width="11.00390625" style="0" customWidth="1"/>
    <col min="7" max="7" width="34.00390625" style="0" customWidth="1"/>
    <col min="8" max="8" width="25.140625" style="0" customWidth="1"/>
    <col min="9" max="9" width="15.28125" style="19" customWidth="1"/>
    <col min="10" max="10" width="16.28125" style="19" customWidth="1"/>
    <col min="11" max="11" width="18.140625" style="19" customWidth="1"/>
    <col min="18" max="18" width="16.7109375" style="19" customWidth="1"/>
    <col min="19" max="19" width="10.7109375" style="19" customWidth="1"/>
    <col min="20" max="20" width="9.140625" style="19" customWidth="1"/>
  </cols>
  <sheetData>
    <row r="1" spans="1:20" ht="63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>
      <c r="A2" s="20"/>
      <c r="B2" s="20"/>
      <c r="C2" s="20"/>
      <c r="D2" s="20"/>
      <c r="E2" s="20"/>
      <c r="F2" s="20"/>
      <c r="G2" s="20"/>
      <c r="H2" s="20"/>
      <c r="I2" s="16"/>
      <c r="J2" s="16"/>
      <c r="K2" s="16"/>
      <c r="L2" s="20"/>
      <c r="M2" s="20"/>
      <c r="N2" s="20"/>
      <c r="O2" s="20"/>
      <c r="P2" s="20"/>
      <c r="Q2" s="20"/>
      <c r="R2" s="16"/>
      <c r="S2" s="16"/>
      <c r="T2" s="16"/>
    </row>
    <row r="3" spans="1:20" ht="59.25" customHeight="1">
      <c r="A3" s="43" t="s">
        <v>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35.25" customHeight="1">
      <c r="A4" s="44" t="s">
        <v>96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>
      <c r="A5" s="42" t="s">
        <v>65</v>
      </c>
      <c r="B5" s="42"/>
      <c r="C5" s="17"/>
      <c r="D5" s="8"/>
      <c r="E5" s="8"/>
      <c r="F5" s="8"/>
      <c r="G5" s="8"/>
      <c r="R5" s="40"/>
      <c r="S5" s="40"/>
      <c r="T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0" ht="166.5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71</v>
      </c>
      <c r="N8" s="22" t="s">
        <v>72</v>
      </c>
      <c r="O8" s="22" t="s">
        <v>86</v>
      </c>
      <c r="P8" s="22" t="s">
        <v>74</v>
      </c>
      <c r="Q8" s="22" t="s">
        <v>73</v>
      </c>
      <c r="R8" s="22" t="s">
        <v>77</v>
      </c>
      <c r="S8" s="22" t="s">
        <v>97</v>
      </c>
      <c r="T8" s="22" t="s">
        <v>78</v>
      </c>
    </row>
    <row r="9" spans="1:20" ht="18.75">
      <c r="A9" s="12">
        <v>1</v>
      </c>
      <c r="B9" s="4" t="s">
        <v>54</v>
      </c>
      <c r="C9" s="12">
        <v>27</v>
      </c>
      <c r="D9" s="3">
        <v>1997</v>
      </c>
      <c r="E9" s="1">
        <v>1</v>
      </c>
      <c r="F9" s="1">
        <v>10</v>
      </c>
      <c r="G9" s="3" t="s">
        <v>20</v>
      </c>
      <c r="H9" s="3" t="s">
        <v>21</v>
      </c>
      <c r="I9" s="29">
        <v>0.07046296296296296</v>
      </c>
      <c r="J9" s="29">
        <v>0.027777777777777776</v>
      </c>
      <c r="K9" s="29">
        <f>I9-J9</f>
        <v>0.04268518518518519</v>
      </c>
      <c r="L9" s="23"/>
      <c r="M9" s="23"/>
      <c r="N9" s="22"/>
      <c r="O9" s="22"/>
      <c r="P9" s="22"/>
      <c r="Q9" s="22"/>
      <c r="R9" s="30">
        <f>K9</f>
        <v>0.04268518518518519</v>
      </c>
      <c r="S9" s="22"/>
      <c r="T9" s="21">
        <v>1</v>
      </c>
    </row>
    <row r="10" spans="1:20" ht="18.75">
      <c r="A10" s="12">
        <v>2</v>
      </c>
      <c r="B10" s="4" t="s">
        <v>23</v>
      </c>
      <c r="C10" s="12">
        <v>3</v>
      </c>
      <c r="D10" s="1">
        <v>1997</v>
      </c>
      <c r="E10" s="1" t="s">
        <v>1</v>
      </c>
      <c r="F10" s="12">
        <v>0.3</v>
      </c>
      <c r="G10" s="12" t="s">
        <v>26</v>
      </c>
      <c r="H10" s="12" t="s">
        <v>27</v>
      </c>
      <c r="I10" s="29">
        <v>0.08327546296296297</v>
      </c>
      <c r="J10" s="29">
        <v>0.03263888888888889</v>
      </c>
      <c r="K10" s="29">
        <f>I10-J10</f>
        <v>0.05063657407407408</v>
      </c>
      <c r="L10" s="23"/>
      <c r="M10" s="23"/>
      <c r="N10" s="22"/>
      <c r="O10" s="22"/>
      <c r="P10" s="22"/>
      <c r="Q10" s="22"/>
      <c r="R10" s="30">
        <f>K10</f>
        <v>0.05063657407407408</v>
      </c>
      <c r="S10" s="22"/>
      <c r="T10" s="21">
        <v>2</v>
      </c>
    </row>
    <row r="11" spans="1:20" ht="18.75">
      <c r="A11" s="12">
        <v>3</v>
      </c>
      <c r="B11" s="2" t="s">
        <v>48</v>
      </c>
      <c r="C11" s="12">
        <v>9</v>
      </c>
      <c r="D11" s="3">
        <v>1998</v>
      </c>
      <c r="E11" s="1">
        <v>2</v>
      </c>
      <c r="F11" s="1">
        <v>3</v>
      </c>
      <c r="G11" s="12" t="s">
        <v>16</v>
      </c>
      <c r="H11" s="12" t="s">
        <v>17</v>
      </c>
      <c r="I11" s="29">
        <v>0.0798611111111111</v>
      </c>
      <c r="J11" s="29">
        <v>0.02638888888888889</v>
      </c>
      <c r="K11" s="29">
        <f>I11-J11</f>
        <v>0.05347222222222221</v>
      </c>
      <c r="L11" s="23"/>
      <c r="M11" s="23"/>
      <c r="N11" s="22"/>
      <c r="O11" s="22"/>
      <c r="P11" s="22"/>
      <c r="Q11" s="22"/>
      <c r="R11" s="30">
        <f>K11</f>
        <v>0.05347222222222221</v>
      </c>
      <c r="S11" s="22"/>
      <c r="T11" s="21">
        <v>3</v>
      </c>
    </row>
    <row r="12" spans="1:20" ht="18.75">
      <c r="A12" s="12">
        <v>4</v>
      </c>
      <c r="B12" s="4" t="s">
        <v>6</v>
      </c>
      <c r="C12" s="12">
        <v>28</v>
      </c>
      <c r="D12" s="3">
        <v>1997</v>
      </c>
      <c r="E12" s="1" t="s">
        <v>7</v>
      </c>
      <c r="F12" s="1">
        <v>0.1</v>
      </c>
      <c r="G12" s="3" t="s">
        <v>20</v>
      </c>
      <c r="H12" s="3" t="s">
        <v>21</v>
      </c>
      <c r="I12" s="29">
        <v>0.09098379629629628</v>
      </c>
      <c r="J12" s="29">
        <v>0.03680555555555556</v>
      </c>
      <c r="K12" s="29">
        <f>I12-J12</f>
        <v>0.05417824074074073</v>
      </c>
      <c r="L12" s="23"/>
      <c r="M12" s="23"/>
      <c r="N12" s="22"/>
      <c r="O12" s="22"/>
      <c r="P12" s="22"/>
      <c r="Q12" s="22"/>
      <c r="R12" s="30">
        <f>K12</f>
        <v>0.05417824074074073</v>
      </c>
      <c r="S12" s="22"/>
      <c r="T12" s="21">
        <v>4</v>
      </c>
    </row>
    <row r="14" spans="1:7" ht="18.75">
      <c r="A14" s="40" t="s">
        <v>79</v>
      </c>
      <c r="B14" s="40"/>
      <c r="C14" s="40"/>
      <c r="D14" s="40"/>
      <c r="E14" s="9"/>
      <c r="F14" s="9"/>
      <c r="G14" s="9"/>
    </row>
    <row r="15" spans="1:7" ht="18.75">
      <c r="A15" s="40"/>
      <c r="B15" s="40"/>
      <c r="C15" s="40"/>
      <c r="D15" s="40"/>
      <c r="E15" s="9"/>
      <c r="F15" s="9"/>
      <c r="G15" s="9" t="s">
        <v>81</v>
      </c>
    </row>
    <row r="16" spans="1:7" ht="18.75">
      <c r="A16" s="9"/>
      <c r="B16" s="9"/>
      <c r="C16" s="9"/>
      <c r="D16" s="9"/>
      <c r="E16" s="9"/>
      <c r="F16" s="9"/>
      <c r="G16" s="9"/>
    </row>
    <row r="17" spans="1:7" ht="18.75">
      <c r="A17" s="9"/>
      <c r="B17" s="9"/>
      <c r="C17" s="9"/>
      <c r="D17" s="9"/>
      <c r="E17" s="9"/>
      <c r="F17" s="9"/>
      <c r="G17" s="9"/>
    </row>
    <row r="18" spans="1:7" ht="18.75">
      <c r="A18" s="40" t="s">
        <v>80</v>
      </c>
      <c r="B18" s="40"/>
      <c r="C18" s="40"/>
      <c r="D18" s="40"/>
      <c r="E18" s="9"/>
      <c r="F18" s="9"/>
      <c r="G18" s="9"/>
    </row>
    <row r="19" spans="1:7" ht="18.75">
      <c r="A19" s="40"/>
      <c r="B19" s="40"/>
      <c r="C19" s="40"/>
      <c r="D19" s="40"/>
      <c r="E19" s="9"/>
      <c r="F19" s="9"/>
      <c r="G19" s="9" t="s">
        <v>82</v>
      </c>
    </row>
  </sheetData>
  <sheetProtection/>
  <mergeCells count="7">
    <mergeCell ref="A14:D15"/>
    <mergeCell ref="A18:D19"/>
    <mergeCell ref="A1:T1"/>
    <mergeCell ref="A3:T3"/>
    <mergeCell ref="A4:T4"/>
    <mergeCell ref="A5:B5"/>
    <mergeCell ref="R5:T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T20"/>
  <sheetViews>
    <sheetView zoomScale="60" zoomScaleNormal="60" zoomScalePageLayoutView="0" workbookViewId="0" topLeftCell="A1">
      <selection activeCell="A1" sqref="A1:T1"/>
    </sheetView>
  </sheetViews>
  <sheetFormatPr defaultColWidth="9.140625" defaultRowHeight="12.75"/>
  <cols>
    <col min="1" max="1" width="6.57421875" style="0" customWidth="1"/>
    <col min="2" max="2" width="34.421875" style="0" customWidth="1"/>
    <col min="4" max="4" width="15.57421875" style="0" customWidth="1"/>
    <col min="5" max="5" width="12.00390625" style="0" customWidth="1"/>
    <col min="6" max="6" width="11.00390625" style="0" customWidth="1"/>
    <col min="7" max="7" width="34.00390625" style="0" customWidth="1"/>
    <col min="8" max="8" width="25.140625" style="0" customWidth="1"/>
    <col min="9" max="9" width="15.28125" style="19" customWidth="1"/>
    <col min="10" max="10" width="16.28125" style="19" customWidth="1"/>
    <col min="11" max="11" width="18.140625" style="19" customWidth="1"/>
    <col min="18" max="18" width="16.7109375" style="19" customWidth="1"/>
    <col min="19" max="19" width="10.7109375" style="19" customWidth="1"/>
    <col min="20" max="20" width="9.140625" style="19" customWidth="1"/>
  </cols>
  <sheetData>
    <row r="1" spans="1:20" ht="64.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>
      <c r="A2" s="20"/>
      <c r="B2" s="20"/>
      <c r="C2" s="20"/>
      <c r="D2" s="20"/>
      <c r="E2" s="20"/>
      <c r="F2" s="20"/>
      <c r="G2" s="20"/>
      <c r="H2" s="20"/>
      <c r="I2" s="16"/>
      <c r="J2" s="16"/>
      <c r="K2" s="16"/>
      <c r="L2" s="20"/>
      <c r="M2" s="20"/>
      <c r="N2" s="20"/>
      <c r="O2" s="20"/>
      <c r="P2" s="20"/>
      <c r="Q2" s="20"/>
      <c r="R2" s="16"/>
      <c r="S2" s="16"/>
      <c r="T2" s="16"/>
    </row>
    <row r="3" spans="1:20" ht="59.25" customHeight="1">
      <c r="A3" s="43" t="s">
        <v>90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35.25" customHeight="1">
      <c r="A4" s="44" t="s">
        <v>98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>
      <c r="A5" s="42" t="s">
        <v>65</v>
      </c>
      <c r="B5" s="42"/>
      <c r="C5" s="17"/>
      <c r="D5" s="8"/>
      <c r="E5" s="8"/>
      <c r="F5" s="8"/>
      <c r="G5" s="8"/>
      <c r="R5" s="40"/>
      <c r="S5" s="40"/>
      <c r="T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0" ht="166.5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71</v>
      </c>
      <c r="N8" s="22" t="s">
        <v>72</v>
      </c>
      <c r="O8" s="22" t="s">
        <v>86</v>
      </c>
      <c r="P8" s="22" t="s">
        <v>74</v>
      </c>
      <c r="Q8" s="22" t="s">
        <v>73</v>
      </c>
      <c r="R8" s="22" t="s">
        <v>77</v>
      </c>
      <c r="S8" s="22" t="s">
        <v>97</v>
      </c>
      <c r="T8" s="22" t="s">
        <v>78</v>
      </c>
    </row>
    <row r="9" spans="1:20" ht="18.75">
      <c r="A9" s="12">
        <v>1</v>
      </c>
      <c r="B9" s="4" t="s">
        <v>55</v>
      </c>
      <c r="C9" s="12">
        <v>26</v>
      </c>
      <c r="D9" s="3">
        <v>1997</v>
      </c>
      <c r="E9" s="1">
        <v>2</v>
      </c>
      <c r="F9" s="1">
        <v>3</v>
      </c>
      <c r="G9" s="3" t="s">
        <v>20</v>
      </c>
      <c r="H9" s="3" t="s">
        <v>21</v>
      </c>
      <c r="I9" s="29">
        <v>0.04405092592592593</v>
      </c>
      <c r="J9" s="29">
        <v>0.025</v>
      </c>
      <c r="K9" s="29">
        <f aca="true" t="shared" si="0" ref="K9:K14">I9-J9</f>
        <v>0.01905092592592593</v>
      </c>
      <c r="L9" s="31"/>
      <c r="M9" s="31"/>
      <c r="N9" s="32"/>
      <c r="O9" s="32"/>
      <c r="P9" s="32"/>
      <c r="Q9" s="32"/>
      <c r="R9" s="30">
        <f aca="true" t="shared" si="1" ref="R9:R14">K9</f>
        <v>0.01905092592592593</v>
      </c>
      <c r="S9" s="32"/>
      <c r="T9" s="32">
        <v>1</v>
      </c>
    </row>
    <row r="10" spans="1:20" ht="18.75">
      <c r="A10" s="12">
        <v>2</v>
      </c>
      <c r="B10" s="2" t="s">
        <v>47</v>
      </c>
      <c r="C10" s="12">
        <v>44</v>
      </c>
      <c r="D10" s="3">
        <v>1998</v>
      </c>
      <c r="E10" s="1">
        <v>2</v>
      </c>
      <c r="F10" s="1">
        <v>3</v>
      </c>
      <c r="G10" s="12" t="s">
        <v>16</v>
      </c>
      <c r="H10" s="12" t="s">
        <v>17</v>
      </c>
      <c r="I10" s="29">
        <v>0.05153935185185185</v>
      </c>
      <c r="J10" s="29">
        <v>0.02291666666666667</v>
      </c>
      <c r="K10" s="29">
        <f t="shared" si="0"/>
        <v>0.02862268518518518</v>
      </c>
      <c r="L10" s="31"/>
      <c r="M10" s="31"/>
      <c r="N10" s="32"/>
      <c r="O10" s="32"/>
      <c r="P10" s="32"/>
      <c r="Q10" s="32"/>
      <c r="R10" s="30">
        <f t="shared" si="1"/>
        <v>0.02862268518518518</v>
      </c>
      <c r="S10" s="32"/>
      <c r="T10" s="32">
        <v>2</v>
      </c>
    </row>
    <row r="11" spans="1:20" ht="18.75">
      <c r="A11" s="12">
        <v>3</v>
      </c>
      <c r="B11" s="4" t="s">
        <v>25</v>
      </c>
      <c r="C11" s="12">
        <v>5</v>
      </c>
      <c r="D11" s="1">
        <v>1997</v>
      </c>
      <c r="E11" s="1" t="s">
        <v>1</v>
      </c>
      <c r="F11" s="12">
        <v>0.3</v>
      </c>
      <c r="G11" s="12" t="s">
        <v>26</v>
      </c>
      <c r="H11" s="12" t="s">
        <v>27</v>
      </c>
      <c r="I11" s="29">
        <v>0.08303240740740742</v>
      </c>
      <c r="J11" s="29">
        <v>0.034027777777777775</v>
      </c>
      <c r="K11" s="29">
        <f t="shared" si="0"/>
        <v>0.04900462962962964</v>
      </c>
      <c r="L11" s="31"/>
      <c r="M11" s="31"/>
      <c r="N11" s="32"/>
      <c r="O11" s="32"/>
      <c r="P11" s="32"/>
      <c r="Q11" s="32"/>
      <c r="R11" s="30">
        <f t="shared" si="1"/>
        <v>0.04900462962962964</v>
      </c>
      <c r="S11" s="32"/>
      <c r="T11" s="32">
        <v>3</v>
      </c>
    </row>
    <row r="12" spans="1:20" ht="18.75">
      <c r="A12" s="12">
        <v>4</v>
      </c>
      <c r="B12" s="4" t="s">
        <v>45</v>
      </c>
      <c r="C12" s="12">
        <v>1</v>
      </c>
      <c r="D12" s="1">
        <v>1997</v>
      </c>
      <c r="E12" s="1" t="s">
        <v>1</v>
      </c>
      <c r="F12" s="12">
        <v>0.3</v>
      </c>
      <c r="G12" s="12" t="s">
        <v>26</v>
      </c>
      <c r="H12" s="12" t="s">
        <v>27</v>
      </c>
      <c r="I12" s="29">
        <v>0.08305555555555556</v>
      </c>
      <c r="J12" s="29">
        <v>0.029166666666666664</v>
      </c>
      <c r="K12" s="29">
        <f t="shared" si="0"/>
        <v>0.0538888888888889</v>
      </c>
      <c r="L12" s="31"/>
      <c r="M12" s="31"/>
      <c r="N12" s="32"/>
      <c r="O12" s="32"/>
      <c r="P12" s="32"/>
      <c r="Q12" s="32"/>
      <c r="R12" s="30">
        <f t="shared" si="1"/>
        <v>0.0538888888888889</v>
      </c>
      <c r="S12" s="32"/>
      <c r="T12" s="32">
        <v>4</v>
      </c>
    </row>
    <row r="13" spans="1:20" ht="18.75">
      <c r="A13" s="12">
        <v>5</v>
      </c>
      <c r="B13" s="4" t="s">
        <v>24</v>
      </c>
      <c r="C13" s="12">
        <v>4</v>
      </c>
      <c r="D13" s="1">
        <v>1998</v>
      </c>
      <c r="E13" s="1" t="s">
        <v>2</v>
      </c>
      <c r="F13" s="12">
        <v>0</v>
      </c>
      <c r="G13" s="12" t="s">
        <v>26</v>
      </c>
      <c r="H13" s="12" t="s">
        <v>27</v>
      </c>
      <c r="I13" s="29">
        <v>0.09880787037037037</v>
      </c>
      <c r="J13" s="29">
        <v>0.03819444444444444</v>
      </c>
      <c r="K13" s="29">
        <f t="shared" si="0"/>
        <v>0.060613425925925925</v>
      </c>
      <c r="L13" s="31"/>
      <c r="M13" s="31"/>
      <c r="N13" s="31"/>
      <c r="O13" s="31"/>
      <c r="P13" s="31"/>
      <c r="Q13" s="31"/>
      <c r="R13" s="30">
        <f t="shared" si="1"/>
        <v>0.060613425925925925</v>
      </c>
      <c r="S13" s="33"/>
      <c r="T13" s="32">
        <v>5</v>
      </c>
    </row>
    <row r="14" spans="1:20" ht="18.75">
      <c r="A14" s="12">
        <v>6</v>
      </c>
      <c r="B14" s="2" t="s">
        <v>49</v>
      </c>
      <c r="C14" s="12">
        <v>14</v>
      </c>
      <c r="D14" s="3">
        <v>1997</v>
      </c>
      <c r="E14" s="1" t="s">
        <v>5</v>
      </c>
      <c r="F14" s="1">
        <v>0.3</v>
      </c>
      <c r="G14" s="12" t="s">
        <v>16</v>
      </c>
      <c r="H14" s="12" t="s">
        <v>17</v>
      </c>
      <c r="I14" s="29">
        <v>0.0741087962962963</v>
      </c>
      <c r="J14" s="29">
        <v>0.035416666666666666</v>
      </c>
      <c r="K14" s="29">
        <f t="shared" si="0"/>
        <v>0.03869212962962963</v>
      </c>
      <c r="L14" s="12" t="s">
        <v>92</v>
      </c>
      <c r="M14" s="31"/>
      <c r="N14" s="32"/>
      <c r="O14" s="32"/>
      <c r="P14" s="32" t="s">
        <v>92</v>
      </c>
      <c r="Q14" s="32" t="s">
        <v>92</v>
      </c>
      <c r="R14" s="30">
        <f t="shared" si="1"/>
        <v>0.03869212962962963</v>
      </c>
      <c r="S14" s="32" t="s">
        <v>99</v>
      </c>
      <c r="T14" s="32">
        <v>6</v>
      </c>
    </row>
    <row r="15" spans="1:7" ht="18.75">
      <c r="A15" s="40" t="s">
        <v>79</v>
      </c>
      <c r="B15" s="40"/>
      <c r="C15" s="40"/>
      <c r="D15" s="40"/>
      <c r="E15" s="9"/>
      <c r="F15" s="9"/>
      <c r="G15" s="9"/>
    </row>
    <row r="16" spans="1:7" ht="18.75">
      <c r="A16" s="40"/>
      <c r="B16" s="40"/>
      <c r="C16" s="40"/>
      <c r="D16" s="40"/>
      <c r="E16" s="9"/>
      <c r="F16" s="9"/>
      <c r="G16" s="9" t="s">
        <v>81</v>
      </c>
    </row>
    <row r="17" spans="1:7" ht="18.75">
      <c r="A17" s="9"/>
      <c r="B17" s="9"/>
      <c r="C17" s="9"/>
      <c r="D17" s="9"/>
      <c r="E17" s="9"/>
      <c r="F17" s="9"/>
      <c r="G17" s="9"/>
    </row>
    <row r="18" spans="1:7" ht="18.75">
      <c r="A18" s="9"/>
      <c r="B18" s="9"/>
      <c r="C18" s="9"/>
      <c r="D18" s="9"/>
      <c r="E18" s="9"/>
      <c r="F18" s="9"/>
      <c r="G18" s="9"/>
    </row>
    <row r="19" spans="1:7" ht="18.75">
      <c r="A19" s="40" t="s">
        <v>80</v>
      </c>
      <c r="B19" s="40"/>
      <c r="C19" s="40"/>
      <c r="D19" s="40"/>
      <c r="E19" s="9"/>
      <c r="F19" s="9"/>
      <c r="G19" s="9"/>
    </row>
    <row r="20" spans="1:7" ht="18.75">
      <c r="A20" s="40"/>
      <c r="B20" s="40"/>
      <c r="C20" s="40"/>
      <c r="D20" s="40"/>
      <c r="E20" s="9"/>
      <c r="F20" s="9"/>
      <c r="G20" s="9" t="s">
        <v>82</v>
      </c>
    </row>
  </sheetData>
  <sheetProtection/>
  <mergeCells count="7">
    <mergeCell ref="A15:D16"/>
    <mergeCell ref="A19:D20"/>
    <mergeCell ref="A1:T1"/>
    <mergeCell ref="A3:T3"/>
    <mergeCell ref="A4:T4"/>
    <mergeCell ref="A5:B5"/>
    <mergeCell ref="R5:T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24"/>
  <sheetViews>
    <sheetView zoomScale="50" zoomScaleNormal="50" zoomScalePageLayoutView="0" workbookViewId="0" topLeftCell="A1">
      <selection activeCell="A1" sqref="A1:T1"/>
    </sheetView>
  </sheetViews>
  <sheetFormatPr defaultColWidth="9.140625" defaultRowHeight="12.75"/>
  <cols>
    <col min="2" max="2" width="36.28125" style="0" customWidth="1"/>
    <col min="4" max="4" width="14.28125" style="0" customWidth="1"/>
    <col min="5" max="5" width="11.140625" style="0" customWidth="1"/>
    <col min="6" max="6" width="17.140625" style="0" customWidth="1"/>
    <col min="7" max="7" width="32.57421875" style="0" customWidth="1"/>
    <col min="8" max="8" width="28.28125" style="0" customWidth="1"/>
    <col min="9" max="9" width="13.421875" style="0" customWidth="1"/>
    <col min="10" max="10" width="12.57421875" style="0" customWidth="1"/>
    <col min="11" max="11" width="18.28125" style="0" customWidth="1"/>
    <col min="18" max="18" width="13.7109375" style="0" customWidth="1"/>
    <col min="19" max="19" width="13.140625" style="0" customWidth="1"/>
  </cols>
  <sheetData>
    <row r="1" spans="1:20" ht="66.7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66.75" customHeight="1">
      <c r="A3" s="43" t="s">
        <v>101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47.25" customHeight="1">
      <c r="A4" s="44" t="s">
        <v>103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>
      <c r="A5" s="42" t="s">
        <v>65</v>
      </c>
      <c r="B5" s="42"/>
      <c r="C5" s="17"/>
      <c r="D5" s="8"/>
      <c r="E5" s="8"/>
      <c r="F5" s="8"/>
      <c r="G5" s="8"/>
      <c r="R5" s="40" t="s">
        <v>66</v>
      </c>
      <c r="S5" s="40"/>
      <c r="T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0" ht="171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71</v>
      </c>
      <c r="N8" s="22" t="s">
        <v>89</v>
      </c>
      <c r="O8" s="22" t="s">
        <v>86</v>
      </c>
      <c r="P8" s="22" t="s">
        <v>86</v>
      </c>
      <c r="Q8" s="22" t="s">
        <v>87</v>
      </c>
      <c r="R8" s="22" t="s">
        <v>77</v>
      </c>
      <c r="S8" s="22" t="s">
        <v>97</v>
      </c>
      <c r="T8" s="22" t="s">
        <v>78</v>
      </c>
    </row>
    <row r="9" spans="1:20" ht="18.75">
      <c r="A9" s="12">
        <v>1</v>
      </c>
      <c r="B9" s="2" t="s">
        <v>46</v>
      </c>
      <c r="C9" s="12">
        <v>8</v>
      </c>
      <c r="D9" s="3">
        <v>1996</v>
      </c>
      <c r="E9" s="1">
        <v>2</v>
      </c>
      <c r="F9" s="1">
        <v>3</v>
      </c>
      <c r="G9" s="12" t="s">
        <v>16</v>
      </c>
      <c r="H9" s="12" t="s">
        <v>17</v>
      </c>
      <c r="I9" s="37">
        <v>0.027974537037037034</v>
      </c>
      <c r="J9" s="37">
        <v>0.006944444444444444</v>
      </c>
      <c r="K9" s="29">
        <f aca="true" t="shared" si="0" ref="K9:K17">I9-J9</f>
        <v>0.02103009259259259</v>
      </c>
      <c r="L9" s="12"/>
      <c r="M9" s="12"/>
      <c r="N9" s="12"/>
      <c r="O9" s="12"/>
      <c r="P9" s="12"/>
      <c r="Q9" s="12"/>
      <c r="R9" s="29">
        <f aca="true" t="shared" si="1" ref="R9:R17">K9</f>
        <v>0.02103009259259259</v>
      </c>
      <c r="S9" s="29"/>
      <c r="T9" s="12">
        <v>1</v>
      </c>
    </row>
    <row r="10" spans="1:20" ht="18.75">
      <c r="A10" s="12">
        <v>2</v>
      </c>
      <c r="B10" s="4" t="s">
        <v>52</v>
      </c>
      <c r="C10" s="12">
        <v>21</v>
      </c>
      <c r="D10" s="3">
        <v>1996</v>
      </c>
      <c r="E10" s="1">
        <v>2</v>
      </c>
      <c r="F10" s="1">
        <v>3</v>
      </c>
      <c r="G10" s="3" t="s">
        <v>20</v>
      </c>
      <c r="H10" s="3" t="s">
        <v>21</v>
      </c>
      <c r="I10" s="37">
        <v>0.033553240740740745</v>
      </c>
      <c r="J10" s="37">
        <v>0.010416666666666666</v>
      </c>
      <c r="K10" s="29">
        <f t="shared" si="0"/>
        <v>0.02313657407407408</v>
      </c>
      <c r="L10" s="12"/>
      <c r="M10" s="12"/>
      <c r="N10" s="12"/>
      <c r="O10" s="12"/>
      <c r="P10" s="12"/>
      <c r="Q10" s="12"/>
      <c r="R10" s="29">
        <f t="shared" si="1"/>
        <v>0.02313657407407408</v>
      </c>
      <c r="S10" s="23"/>
      <c r="T10" s="12">
        <v>2</v>
      </c>
    </row>
    <row r="11" spans="1:20" ht="18.75">
      <c r="A11" s="12">
        <v>3</v>
      </c>
      <c r="B11" s="2" t="s">
        <v>32</v>
      </c>
      <c r="C11" s="12">
        <v>40</v>
      </c>
      <c r="D11" s="3">
        <v>1990</v>
      </c>
      <c r="E11" s="1" t="s">
        <v>2</v>
      </c>
      <c r="F11" s="12">
        <v>0</v>
      </c>
      <c r="G11" s="12" t="s">
        <v>35</v>
      </c>
      <c r="H11" s="12" t="s">
        <v>36</v>
      </c>
      <c r="I11" s="14">
        <v>0.027719907407407405</v>
      </c>
      <c r="J11" s="37">
        <v>0</v>
      </c>
      <c r="K11" s="29">
        <f t="shared" si="0"/>
        <v>0.027719907407407405</v>
      </c>
      <c r="L11" s="12"/>
      <c r="M11" s="12"/>
      <c r="N11" s="12"/>
      <c r="O11" s="12"/>
      <c r="P11" s="12"/>
      <c r="Q11" s="12"/>
      <c r="R11" s="29">
        <f t="shared" si="1"/>
        <v>0.027719907407407405</v>
      </c>
      <c r="S11" s="23"/>
      <c r="T11" s="12">
        <v>3</v>
      </c>
    </row>
    <row r="12" spans="1:20" ht="18.75">
      <c r="A12" s="12">
        <v>4</v>
      </c>
      <c r="B12" s="2" t="s">
        <v>100</v>
      </c>
      <c r="C12" s="1">
        <v>18</v>
      </c>
      <c r="D12" s="3">
        <v>1995</v>
      </c>
      <c r="E12" s="1">
        <v>1</v>
      </c>
      <c r="F12" s="1">
        <v>10</v>
      </c>
      <c r="G12" s="12" t="s">
        <v>16</v>
      </c>
      <c r="H12" s="12" t="s">
        <v>17</v>
      </c>
      <c r="I12" s="37">
        <v>0.07391203703703704</v>
      </c>
      <c r="J12" s="37">
        <v>0.04097222222222222</v>
      </c>
      <c r="K12" s="29">
        <f t="shared" si="0"/>
        <v>0.03293981481481482</v>
      </c>
      <c r="M12" s="12"/>
      <c r="N12" s="12"/>
      <c r="O12" s="12"/>
      <c r="P12" s="12"/>
      <c r="Q12" s="12"/>
      <c r="R12" s="29">
        <f t="shared" si="1"/>
        <v>0.03293981481481482</v>
      </c>
      <c r="S12" s="29"/>
      <c r="T12" s="12">
        <v>4</v>
      </c>
    </row>
    <row r="13" spans="1:20" ht="18.75">
      <c r="A13" s="12">
        <v>5</v>
      </c>
      <c r="B13" s="2" t="s">
        <v>63</v>
      </c>
      <c r="C13" s="12">
        <v>42</v>
      </c>
      <c r="D13" s="3">
        <v>1983</v>
      </c>
      <c r="E13" s="1" t="s">
        <v>2</v>
      </c>
      <c r="F13" s="12">
        <v>0</v>
      </c>
      <c r="G13" s="12" t="s">
        <v>35</v>
      </c>
      <c r="H13" s="12" t="s">
        <v>36</v>
      </c>
      <c r="I13" s="37">
        <v>0.02802083333333333</v>
      </c>
      <c r="J13" s="37">
        <v>0.002777777777777778</v>
      </c>
      <c r="K13" s="29">
        <f t="shared" si="0"/>
        <v>0.025243055555555553</v>
      </c>
      <c r="L13" s="12" t="s">
        <v>92</v>
      </c>
      <c r="M13" s="12"/>
      <c r="N13" s="12"/>
      <c r="O13" s="12"/>
      <c r="P13" s="12"/>
      <c r="Q13" s="12"/>
      <c r="R13" s="29">
        <f t="shared" si="1"/>
        <v>0.025243055555555553</v>
      </c>
      <c r="S13" s="29" t="s">
        <v>94</v>
      </c>
      <c r="T13" s="12">
        <v>5</v>
      </c>
    </row>
    <row r="14" spans="1:20" ht="18.75">
      <c r="A14" s="12">
        <v>6</v>
      </c>
      <c r="B14" s="2" t="s">
        <v>33</v>
      </c>
      <c r="C14" s="12">
        <v>41</v>
      </c>
      <c r="D14" s="3">
        <v>1993</v>
      </c>
      <c r="E14" s="1" t="s">
        <v>2</v>
      </c>
      <c r="F14" s="12">
        <v>0</v>
      </c>
      <c r="G14" s="12" t="s">
        <v>35</v>
      </c>
      <c r="H14" s="12" t="s">
        <v>36</v>
      </c>
      <c r="I14" s="37">
        <v>0.032199074074074074</v>
      </c>
      <c r="J14" s="37">
        <v>0.001388888888888889</v>
      </c>
      <c r="K14" s="29">
        <f t="shared" si="0"/>
        <v>0.030810185185185187</v>
      </c>
      <c r="L14" s="12" t="s">
        <v>92</v>
      </c>
      <c r="M14" s="12"/>
      <c r="N14" s="12"/>
      <c r="O14" s="12"/>
      <c r="P14" s="12"/>
      <c r="Q14" s="12"/>
      <c r="R14" s="29">
        <f t="shared" si="1"/>
        <v>0.030810185185185187</v>
      </c>
      <c r="S14" s="29" t="s">
        <v>94</v>
      </c>
      <c r="T14" s="12">
        <v>6</v>
      </c>
    </row>
    <row r="15" spans="1:20" ht="18.75">
      <c r="A15" s="12">
        <v>7</v>
      </c>
      <c r="B15" s="2" t="s">
        <v>34</v>
      </c>
      <c r="C15" s="12">
        <v>45</v>
      </c>
      <c r="D15" s="3">
        <v>1990</v>
      </c>
      <c r="E15" s="1" t="s">
        <v>2</v>
      </c>
      <c r="F15" s="12">
        <v>0</v>
      </c>
      <c r="G15" s="12" t="s">
        <v>35</v>
      </c>
      <c r="H15" s="12" t="s">
        <v>36</v>
      </c>
      <c r="I15" s="37">
        <v>0.07997685185185184</v>
      </c>
      <c r="J15" s="37">
        <v>0.020833333333333332</v>
      </c>
      <c r="K15" s="29">
        <f t="shared" si="0"/>
        <v>0.05914351851851851</v>
      </c>
      <c r="L15" s="12" t="s">
        <v>92</v>
      </c>
      <c r="M15" s="12"/>
      <c r="N15" s="12"/>
      <c r="O15" s="12"/>
      <c r="P15" s="12"/>
      <c r="Q15" s="12"/>
      <c r="R15" s="29">
        <f t="shared" si="1"/>
        <v>0.05914351851851851</v>
      </c>
      <c r="S15" s="29" t="s">
        <v>94</v>
      </c>
      <c r="T15" s="12">
        <v>7</v>
      </c>
    </row>
    <row r="16" spans="1:20" ht="18.75">
      <c r="A16" s="12">
        <v>8</v>
      </c>
      <c r="B16" s="4" t="s">
        <v>60</v>
      </c>
      <c r="C16" s="12">
        <v>22</v>
      </c>
      <c r="D16" s="3">
        <v>1996</v>
      </c>
      <c r="E16" s="1">
        <v>2</v>
      </c>
      <c r="F16" s="1">
        <v>3</v>
      </c>
      <c r="G16" s="3" t="s">
        <v>20</v>
      </c>
      <c r="H16" s="3" t="s">
        <v>21</v>
      </c>
      <c r="I16" s="37">
        <v>0.08188657407407407</v>
      </c>
      <c r="J16" s="37">
        <v>0.0125</v>
      </c>
      <c r="K16" s="29">
        <f t="shared" si="0"/>
        <v>0.06938657407407407</v>
      </c>
      <c r="L16" s="12"/>
      <c r="M16" s="12"/>
      <c r="N16" s="12"/>
      <c r="O16" s="12"/>
      <c r="P16" s="12"/>
      <c r="Q16" s="12"/>
      <c r="R16" s="29">
        <f t="shared" si="1"/>
        <v>0.06938657407407407</v>
      </c>
      <c r="S16" s="38" t="s">
        <v>104</v>
      </c>
      <c r="T16" s="12">
        <v>8</v>
      </c>
    </row>
    <row r="17" spans="1:20" ht="18.75">
      <c r="A17" s="12">
        <v>9</v>
      </c>
      <c r="B17" s="4" t="s">
        <v>61</v>
      </c>
      <c r="C17" s="12">
        <v>23</v>
      </c>
      <c r="D17" s="3">
        <v>1996</v>
      </c>
      <c r="E17" s="1">
        <v>2</v>
      </c>
      <c r="F17" s="1">
        <v>3</v>
      </c>
      <c r="G17" s="3" t="s">
        <v>20</v>
      </c>
      <c r="H17" s="3" t="s">
        <v>21</v>
      </c>
      <c r="I17" s="37">
        <v>0.0817361111111111</v>
      </c>
      <c r="J17" s="37">
        <v>0.015277777777777777</v>
      </c>
      <c r="K17" s="29">
        <f t="shared" si="0"/>
        <v>0.06645833333333333</v>
      </c>
      <c r="L17" s="12"/>
      <c r="M17" s="12"/>
      <c r="N17" s="12"/>
      <c r="O17" s="12"/>
      <c r="P17" s="12"/>
      <c r="Q17" s="12"/>
      <c r="R17" s="29">
        <f t="shared" si="1"/>
        <v>0.06645833333333333</v>
      </c>
      <c r="S17" s="38" t="s">
        <v>104</v>
      </c>
      <c r="T17" s="12">
        <v>9</v>
      </c>
    </row>
    <row r="19" spans="1:7" ht="18.75">
      <c r="A19" s="40" t="s">
        <v>79</v>
      </c>
      <c r="B19" s="40"/>
      <c r="C19" s="40"/>
      <c r="D19" s="40"/>
      <c r="E19" s="9"/>
      <c r="F19" s="9"/>
      <c r="G19" s="9"/>
    </row>
    <row r="20" spans="1:7" ht="18.75">
      <c r="A20" s="40"/>
      <c r="B20" s="40"/>
      <c r="C20" s="40"/>
      <c r="D20" s="40"/>
      <c r="E20" s="9"/>
      <c r="F20" s="9"/>
      <c r="G20" s="9" t="s">
        <v>81</v>
      </c>
    </row>
    <row r="21" ht="18.75">
      <c r="A21" s="9"/>
    </row>
    <row r="22" ht="18.75">
      <c r="A22" s="9"/>
    </row>
    <row r="23" spans="1:7" ht="18.75">
      <c r="A23" s="40" t="s">
        <v>80</v>
      </c>
      <c r="B23" s="40"/>
      <c r="C23" s="40"/>
      <c r="D23" s="40"/>
      <c r="E23" s="9"/>
      <c r="F23" s="9"/>
      <c r="G23" s="9"/>
    </row>
    <row r="24" spans="1:7" ht="18.75">
      <c r="A24" s="40"/>
      <c r="B24" s="40"/>
      <c r="C24" s="40"/>
      <c r="D24" s="40"/>
      <c r="E24" s="9"/>
      <c r="F24" s="9"/>
      <c r="G24" s="9" t="s">
        <v>82</v>
      </c>
    </row>
  </sheetData>
  <sheetProtection/>
  <mergeCells count="7">
    <mergeCell ref="A19:D20"/>
    <mergeCell ref="A23:D24"/>
    <mergeCell ref="A1:T1"/>
    <mergeCell ref="A3:T3"/>
    <mergeCell ref="A4:T4"/>
    <mergeCell ref="A5:B5"/>
    <mergeCell ref="R5:T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U20"/>
  <sheetViews>
    <sheetView zoomScale="50" zoomScaleNormal="50" zoomScalePageLayoutView="0" workbookViewId="0" topLeftCell="A1">
      <selection activeCell="A1" sqref="A1:U1"/>
    </sheetView>
  </sheetViews>
  <sheetFormatPr defaultColWidth="9.140625" defaultRowHeight="12.75"/>
  <cols>
    <col min="2" max="2" width="36.28125" style="0" customWidth="1"/>
    <col min="4" max="4" width="14.28125" style="0" customWidth="1"/>
    <col min="5" max="5" width="11.140625" style="0" customWidth="1"/>
    <col min="6" max="6" width="17.140625" style="0" customWidth="1"/>
    <col min="7" max="7" width="32.57421875" style="0" customWidth="1"/>
    <col min="8" max="8" width="28.28125" style="0" customWidth="1"/>
    <col min="9" max="9" width="13.421875" style="0" customWidth="1"/>
    <col min="10" max="10" width="12.57421875" style="0" customWidth="1"/>
    <col min="11" max="11" width="18.28125" style="0" customWidth="1"/>
    <col min="19" max="20" width="13.140625" style="0" customWidth="1"/>
  </cols>
  <sheetData>
    <row r="1" spans="1:21" ht="66.7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6.75" customHeight="1">
      <c r="A3" s="43" t="s">
        <v>101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47.25" customHeight="1">
      <c r="A4" s="44" t="s">
        <v>102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8.75">
      <c r="A5" s="42" t="s">
        <v>65</v>
      </c>
      <c r="B5" s="42"/>
      <c r="C5" s="17"/>
      <c r="D5" s="8"/>
      <c r="E5" s="8"/>
      <c r="F5" s="8"/>
      <c r="G5" s="8"/>
      <c r="R5" s="40" t="s">
        <v>66</v>
      </c>
      <c r="S5" s="40"/>
      <c r="T5" s="40"/>
      <c r="U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1" ht="171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71</v>
      </c>
      <c r="N8" s="22" t="s">
        <v>89</v>
      </c>
      <c r="O8" s="22" t="s">
        <v>86</v>
      </c>
      <c r="P8" s="22" t="s">
        <v>86</v>
      </c>
      <c r="Q8" s="22" t="s">
        <v>87</v>
      </c>
      <c r="R8" s="22" t="s">
        <v>88</v>
      </c>
      <c r="S8" s="22" t="s">
        <v>77</v>
      </c>
      <c r="T8" s="22" t="s">
        <v>97</v>
      </c>
      <c r="U8" s="22" t="s">
        <v>78</v>
      </c>
    </row>
    <row r="9" spans="1:21" ht="18.75">
      <c r="A9" s="12">
        <v>1</v>
      </c>
      <c r="B9" s="2" t="s">
        <v>31</v>
      </c>
      <c r="C9" s="12">
        <v>24</v>
      </c>
      <c r="D9" s="3">
        <v>1985</v>
      </c>
      <c r="E9" s="1">
        <v>3</v>
      </c>
      <c r="F9" s="12">
        <v>1</v>
      </c>
      <c r="G9" s="12" t="s">
        <v>35</v>
      </c>
      <c r="H9" s="12" t="s">
        <v>36</v>
      </c>
      <c r="I9" s="37">
        <v>0.03359953703703704</v>
      </c>
      <c r="J9" s="37">
        <v>0.004861111111111111</v>
      </c>
      <c r="K9" s="29">
        <f>I9-J9</f>
        <v>0.028738425925925928</v>
      </c>
      <c r="L9" s="31"/>
      <c r="M9" s="31"/>
      <c r="N9" s="31"/>
      <c r="O9" s="31"/>
      <c r="P9" s="31"/>
      <c r="Q9" s="31"/>
      <c r="R9" s="35"/>
      <c r="S9" s="36">
        <f>K9</f>
        <v>0.028738425925925928</v>
      </c>
      <c r="T9" s="36"/>
      <c r="U9" s="12">
        <v>1</v>
      </c>
    </row>
    <row r="10" spans="1:21" ht="18.75">
      <c r="A10" s="12">
        <v>2</v>
      </c>
      <c r="B10" s="4" t="s">
        <v>22</v>
      </c>
      <c r="C10" s="12">
        <v>2</v>
      </c>
      <c r="D10" s="1">
        <v>1996</v>
      </c>
      <c r="E10" s="1" t="s">
        <v>1</v>
      </c>
      <c r="F10" s="12">
        <v>0.3</v>
      </c>
      <c r="G10" s="12" t="s">
        <v>26</v>
      </c>
      <c r="H10" s="12" t="s">
        <v>27</v>
      </c>
      <c r="I10" s="37">
        <v>0.05346064814814815</v>
      </c>
      <c r="J10" s="37">
        <v>0.019444444444444445</v>
      </c>
      <c r="K10" s="29">
        <f>I10-J10</f>
        <v>0.03401620370370371</v>
      </c>
      <c r="L10" s="31"/>
      <c r="M10" s="31"/>
      <c r="N10" s="31"/>
      <c r="O10" s="31"/>
      <c r="P10" s="31"/>
      <c r="Q10" s="31"/>
      <c r="R10" s="35"/>
      <c r="S10" s="36">
        <f>K10</f>
        <v>0.03401620370370371</v>
      </c>
      <c r="T10" s="36"/>
      <c r="U10" s="12">
        <v>2</v>
      </c>
    </row>
    <row r="11" spans="1:21" ht="18.75">
      <c r="A11" s="12">
        <v>3</v>
      </c>
      <c r="B11" s="4" t="s">
        <v>59</v>
      </c>
      <c r="C11" s="12">
        <v>25</v>
      </c>
      <c r="D11" s="3">
        <v>1996</v>
      </c>
      <c r="E11" s="1">
        <v>3</v>
      </c>
      <c r="F11" s="1">
        <v>1</v>
      </c>
      <c r="G11" s="3" t="s">
        <v>20</v>
      </c>
      <c r="H11" s="3" t="s">
        <v>21</v>
      </c>
      <c r="I11" s="37">
        <v>0.07047453703703704</v>
      </c>
      <c r="J11" s="37">
        <v>0.018055555555555557</v>
      </c>
      <c r="K11" s="29">
        <f>I11-J11</f>
        <v>0.05241898148148148</v>
      </c>
      <c r="L11" s="31"/>
      <c r="M11" s="31"/>
      <c r="N11" s="31"/>
      <c r="O11" s="31"/>
      <c r="P11" s="31"/>
      <c r="Q11" s="31"/>
      <c r="R11" s="35"/>
      <c r="S11" s="36">
        <f>K11</f>
        <v>0.05241898148148148</v>
      </c>
      <c r="T11" s="36"/>
      <c r="U11" s="12">
        <v>3</v>
      </c>
    </row>
    <row r="12" spans="1:21" ht="18.75">
      <c r="A12" s="12">
        <v>4</v>
      </c>
      <c r="B12" s="4" t="s">
        <v>53</v>
      </c>
      <c r="C12" s="12">
        <v>24</v>
      </c>
      <c r="D12" s="3">
        <v>1996</v>
      </c>
      <c r="E12" s="1">
        <v>3</v>
      </c>
      <c r="F12" s="1">
        <v>1</v>
      </c>
      <c r="G12" s="3" t="s">
        <v>20</v>
      </c>
      <c r="H12" s="3" t="s">
        <v>21</v>
      </c>
      <c r="I12" s="37">
        <v>0.07046296296296296</v>
      </c>
      <c r="J12" s="37">
        <v>0.016666666666666666</v>
      </c>
      <c r="K12" s="29">
        <f>I12-J12</f>
        <v>0.0537962962962963</v>
      </c>
      <c r="L12" s="31"/>
      <c r="M12" s="31"/>
      <c r="N12" s="31"/>
      <c r="O12" s="31"/>
      <c r="P12" s="31"/>
      <c r="Q12" s="31"/>
      <c r="R12" s="35"/>
      <c r="S12" s="36">
        <f>K12</f>
        <v>0.0537962962962963</v>
      </c>
      <c r="T12" s="36"/>
      <c r="U12" s="12">
        <v>4</v>
      </c>
    </row>
    <row r="13" spans="1:21" ht="18.75">
      <c r="A13" s="12"/>
      <c r="B13" s="2"/>
      <c r="C13" s="2"/>
      <c r="D13" s="3"/>
      <c r="E13" s="1"/>
      <c r="F13" s="1"/>
      <c r="G13" s="12"/>
      <c r="H13" s="12"/>
      <c r="I13" s="34"/>
      <c r="J13" s="35"/>
      <c r="K13" s="36"/>
      <c r="L13" s="31"/>
      <c r="M13" s="31"/>
      <c r="N13" s="31"/>
      <c r="O13" s="31"/>
      <c r="P13" s="31"/>
      <c r="Q13" s="31"/>
      <c r="R13" s="35"/>
      <c r="S13" s="36"/>
      <c r="T13" s="36"/>
      <c r="U13" s="31"/>
    </row>
    <row r="15" spans="1:7" ht="18.75">
      <c r="A15" s="40" t="s">
        <v>79</v>
      </c>
      <c r="B15" s="40"/>
      <c r="C15" s="40"/>
      <c r="D15" s="40"/>
      <c r="E15" s="9"/>
      <c r="F15" s="9"/>
      <c r="G15" s="9"/>
    </row>
    <row r="16" spans="1:7" ht="18.75">
      <c r="A16" s="40"/>
      <c r="B16" s="40"/>
      <c r="C16" s="40"/>
      <c r="D16" s="40"/>
      <c r="E16" s="9"/>
      <c r="F16" s="9"/>
      <c r="G16" s="9" t="s">
        <v>81</v>
      </c>
    </row>
    <row r="17" spans="1:7" ht="18.75">
      <c r="A17" s="9"/>
      <c r="B17" s="9"/>
      <c r="C17" s="9"/>
      <c r="D17" s="9"/>
      <c r="E17" s="9"/>
      <c r="F17" s="9"/>
      <c r="G17" s="9"/>
    </row>
    <row r="18" spans="1:7" ht="18.75">
      <c r="A18" s="9"/>
      <c r="B18" s="9"/>
      <c r="C18" s="9"/>
      <c r="D18" s="9"/>
      <c r="E18" s="9"/>
      <c r="F18" s="9"/>
      <c r="G18" s="9"/>
    </row>
    <row r="19" spans="1:7" ht="18.75">
      <c r="A19" s="40" t="s">
        <v>80</v>
      </c>
      <c r="B19" s="40"/>
      <c r="C19" s="40"/>
      <c r="D19" s="40"/>
      <c r="E19" s="9"/>
      <c r="F19" s="9"/>
      <c r="G19" s="9"/>
    </row>
    <row r="20" spans="1:7" ht="18.75">
      <c r="A20" s="40"/>
      <c r="B20" s="40"/>
      <c r="C20" s="40"/>
      <c r="D20" s="40"/>
      <c r="E20" s="9"/>
      <c r="F20" s="9"/>
      <c r="G20" s="9" t="s">
        <v>82</v>
      </c>
    </row>
  </sheetData>
  <sheetProtection/>
  <mergeCells count="7">
    <mergeCell ref="A15:D16"/>
    <mergeCell ref="A19:D20"/>
    <mergeCell ref="A1:U1"/>
    <mergeCell ref="A3:U3"/>
    <mergeCell ref="A4:U4"/>
    <mergeCell ref="A5:B5"/>
    <mergeCell ref="R5:U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T26"/>
  <sheetViews>
    <sheetView zoomScale="50" zoomScaleNormal="50" zoomScalePageLayoutView="0" workbookViewId="0" topLeftCell="A1">
      <selection activeCell="A1" sqref="A1:T1"/>
    </sheetView>
  </sheetViews>
  <sheetFormatPr defaultColWidth="25.8515625" defaultRowHeight="12.75"/>
  <cols>
    <col min="1" max="1" width="7.00390625" style="0" customWidth="1"/>
    <col min="2" max="2" width="32.57421875" style="0" customWidth="1"/>
    <col min="3" max="3" width="12.8515625" style="0" customWidth="1"/>
    <col min="4" max="4" width="20.00390625" style="0" customWidth="1"/>
    <col min="5" max="5" width="14.8515625" style="0" customWidth="1"/>
    <col min="6" max="6" width="13.8515625" style="0" customWidth="1"/>
    <col min="7" max="7" width="34.00390625" style="0" customWidth="1"/>
    <col min="8" max="8" width="25.8515625" style="0" customWidth="1"/>
    <col min="9" max="10" width="17.57421875" style="0" customWidth="1"/>
    <col min="11" max="11" width="21.28125" style="0" customWidth="1"/>
    <col min="12" max="12" width="11.00390625" style="0" customWidth="1"/>
    <col min="13" max="13" width="9.57421875" style="0" customWidth="1"/>
    <col min="14" max="14" width="7.8515625" style="0" customWidth="1"/>
    <col min="15" max="15" width="9.00390625" style="0" customWidth="1"/>
    <col min="16" max="17" width="8.421875" style="0" customWidth="1"/>
    <col min="18" max="18" width="15.8515625" style="0" customWidth="1"/>
    <col min="19" max="19" width="13.00390625" style="0" customWidth="1"/>
    <col min="20" max="20" width="11.00390625" style="0" customWidth="1"/>
  </cols>
  <sheetData>
    <row r="1" spans="1:20" ht="65.2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66.75" customHeight="1">
      <c r="A3" s="43" t="s">
        <v>106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44.25" customHeight="1">
      <c r="A4" s="44" t="s">
        <v>109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>
      <c r="A5" s="42" t="s">
        <v>65</v>
      </c>
      <c r="B5" s="42"/>
      <c r="C5" s="17"/>
      <c r="D5" s="8"/>
      <c r="E5" s="8"/>
      <c r="F5" s="8"/>
      <c r="G5" s="8"/>
      <c r="R5" s="40" t="s">
        <v>66</v>
      </c>
      <c r="S5" s="40"/>
      <c r="T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0" ht="149.25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110</v>
      </c>
      <c r="J8" s="21" t="s">
        <v>68</v>
      </c>
      <c r="K8" s="21" t="s">
        <v>69</v>
      </c>
      <c r="L8" s="22" t="s">
        <v>70</v>
      </c>
      <c r="M8" s="22" t="s">
        <v>84</v>
      </c>
      <c r="N8" s="22" t="s">
        <v>71</v>
      </c>
      <c r="O8" s="22" t="s">
        <v>85</v>
      </c>
      <c r="P8" s="22" t="s">
        <v>86</v>
      </c>
      <c r="Q8" s="22" t="s">
        <v>87</v>
      </c>
      <c r="R8" s="22" t="s">
        <v>77</v>
      </c>
      <c r="S8" s="18" t="s">
        <v>97</v>
      </c>
      <c r="T8" s="22" t="s">
        <v>78</v>
      </c>
    </row>
    <row r="9" spans="1:20" ht="18.75">
      <c r="A9" s="12">
        <v>1</v>
      </c>
      <c r="B9" s="4" t="s">
        <v>43</v>
      </c>
      <c r="C9" s="12">
        <v>31</v>
      </c>
      <c r="D9" s="3">
        <v>1977</v>
      </c>
      <c r="E9" s="1" t="s">
        <v>4</v>
      </c>
      <c r="F9" s="12">
        <v>30</v>
      </c>
      <c r="G9" s="3" t="s">
        <v>20</v>
      </c>
      <c r="H9" s="3" t="s">
        <v>21</v>
      </c>
      <c r="I9" s="39">
        <v>0.11160879629629629</v>
      </c>
      <c r="J9" s="30">
        <v>0.06041666666666667</v>
      </c>
      <c r="K9" s="30">
        <f aca="true" t="shared" si="0" ref="K9:K20">I9-J9</f>
        <v>0.05119212962962962</v>
      </c>
      <c r="L9" s="22"/>
      <c r="M9" s="22"/>
      <c r="N9" s="22"/>
      <c r="O9" s="22"/>
      <c r="P9" s="22"/>
      <c r="Q9" s="22"/>
      <c r="R9" s="30">
        <f aca="true" t="shared" si="1" ref="R9:R20">K9</f>
        <v>0.05119212962962962</v>
      </c>
      <c r="S9" s="32"/>
      <c r="T9" s="32">
        <v>1</v>
      </c>
    </row>
    <row r="10" spans="1:20" ht="18.75">
      <c r="A10" s="12">
        <v>2</v>
      </c>
      <c r="B10" s="2" t="s">
        <v>37</v>
      </c>
      <c r="C10" s="12">
        <v>15</v>
      </c>
      <c r="D10" s="3">
        <v>1983</v>
      </c>
      <c r="E10" s="1" t="s">
        <v>4</v>
      </c>
      <c r="F10" s="12">
        <v>30</v>
      </c>
      <c r="G10" s="12" t="s">
        <v>16</v>
      </c>
      <c r="H10" s="12" t="s">
        <v>17</v>
      </c>
      <c r="I10" s="39">
        <v>0.11104166666666666</v>
      </c>
      <c r="J10" s="30">
        <v>0.05625</v>
      </c>
      <c r="K10" s="30">
        <f t="shared" si="0"/>
        <v>0.05479166666666666</v>
      </c>
      <c r="L10" s="22"/>
      <c r="M10" s="22"/>
      <c r="N10" s="22"/>
      <c r="O10" s="22"/>
      <c r="P10" s="22"/>
      <c r="Q10" s="22"/>
      <c r="R10" s="30">
        <f t="shared" si="1"/>
        <v>0.05479166666666666</v>
      </c>
      <c r="S10" s="32"/>
      <c r="T10" s="32">
        <v>2</v>
      </c>
    </row>
    <row r="11" spans="1:20" ht="18.75">
      <c r="A11" s="12">
        <v>3</v>
      </c>
      <c r="B11" s="4" t="s">
        <v>50</v>
      </c>
      <c r="C11" s="12">
        <v>66</v>
      </c>
      <c r="D11" s="3">
        <v>1993</v>
      </c>
      <c r="E11" s="1">
        <v>1</v>
      </c>
      <c r="F11" s="12">
        <v>10</v>
      </c>
      <c r="G11" s="3" t="s">
        <v>20</v>
      </c>
      <c r="H11" s="3" t="s">
        <v>21</v>
      </c>
      <c r="I11" s="39">
        <v>0.13267361111111112</v>
      </c>
      <c r="J11" s="30">
        <v>0.07291666666666667</v>
      </c>
      <c r="K11" s="30">
        <f t="shared" si="0"/>
        <v>0.059756944444444446</v>
      </c>
      <c r="L11" s="22"/>
      <c r="M11" s="22"/>
      <c r="N11" s="22"/>
      <c r="O11" s="22"/>
      <c r="P11" s="22"/>
      <c r="Q11" s="22"/>
      <c r="R11" s="30">
        <f t="shared" si="1"/>
        <v>0.059756944444444446</v>
      </c>
      <c r="S11" s="32"/>
      <c r="T11" s="32">
        <v>3</v>
      </c>
    </row>
    <row r="12" spans="1:20" ht="18.75">
      <c r="A12" s="12">
        <v>4</v>
      </c>
      <c r="B12" s="4" t="s">
        <v>41</v>
      </c>
      <c r="C12" s="12">
        <v>32</v>
      </c>
      <c r="D12" s="3">
        <v>1994</v>
      </c>
      <c r="E12" s="1">
        <v>1</v>
      </c>
      <c r="F12" s="12">
        <v>10</v>
      </c>
      <c r="G12" s="3" t="s">
        <v>20</v>
      </c>
      <c r="H12" s="3" t="s">
        <v>21</v>
      </c>
      <c r="I12" s="39">
        <v>0.13371527777777778</v>
      </c>
      <c r="J12" s="30">
        <v>0.06666666666666667</v>
      </c>
      <c r="K12" s="30">
        <f t="shared" si="0"/>
        <v>0.06704861111111111</v>
      </c>
      <c r="L12" s="22"/>
      <c r="M12" s="22"/>
      <c r="N12" s="22"/>
      <c r="O12" s="22"/>
      <c r="P12" s="22"/>
      <c r="Q12" s="22"/>
      <c r="R12" s="30">
        <f t="shared" si="1"/>
        <v>0.06704861111111111</v>
      </c>
      <c r="S12" s="32"/>
      <c r="T12" s="32">
        <v>4</v>
      </c>
    </row>
    <row r="13" spans="1:20" ht="18.75">
      <c r="A13" s="12">
        <v>5</v>
      </c>
      <c r="B13" s="4" t="s">
        <v>30</v>
      </c>
      <c r="C13" s="12">
        <v>39</v>
      </c>
      <c r="D13" s="3">
        <v>1987</v>
      </c>
      <c r="E13" s="1">
        <v>2</v>
      </c>
      <c r="F13" s="12">
        <v>3</v>
      </c>
      <c r="G13" s="12" t="s">
        <v>35</v>
      </c>
      <c r="H13" s="12" t="s">
        <v>36</v>
      </c>
      <c r="I13" s="29">
        <v>0.13277777777777777</v>
      </c>
      <c r="J13" s="29">
        <v>0.06458333333333334</v>
      </c>
      <c r="K13" s="30">
        <f t="shared" si="0"/>
        <v>0.06819444444444443</v>
      </c>
      <c r="L13" s="7"/>
      <c r="M13" s="7"/>
      <c r="N13" s="7"/>
      <c r="O13" s="7"/>
      <c r="P13" s="7"/>
      <c r="Q13" s="7"/>
      <c r="R13" s="30">
        <f t="shared" si="1"/>
        <v>0.06819444444444443</v>
      </c>
      <c r="S13" s="32"/>
      <c r="T13" s="32">
        <v>5</v>
      </c>
    </row>
    <row r="14" spans="1:20" ht="18.75">
      <c r="A14" s="12">
        <v>6</v>
      </c>
      <c r="B14" s="2" t="s">
        <v>39</v>
      </c>
      <c r="C14" s="12">
        <v>17</v>
      </c>
      <c r="D14" s="3">
        <v>1992</v>
      </c>
      <c r="E14" s="1">
        <v>1</v>
      </c>
      <c r="F14" s="12">
        <v>10</v>
      </c>
      <c r="G14" s="12" t="s">
        <v>16</v>
      </c>
      <c r="H14" s="12" t="s">
        <v>17</v>
      </c>
      <c r="I14" s="39">
        <v>0.13751157407407408</v>
      </c>
      <c r="J14" s="30">
        <v>0.06875</v>
      </c>
      <c r="K14" s="30">
        <f t="shared" si="0"/>
        <v>0.06876157407407407</v>
      </c>
      <c r="L14" s="22"/>
      <c r="M14" s="22"/>
      <c r="N14" s="22"/>
      <c r="O14" s="22"/>
      <c r="P14" s="22"/>
      <c r="Q14" s="22"/>
      <c r="R14" s="30">
        <f t="shared" si="1"/>
        <v>0.06876157407407407</v>
      </c>
      <c r="S14" s="32"/>
      <c r="T14" s="32">
        <v>6</v>
      </c>
    </row>
    <row r="15" spans="1:20" ht="18.75">
      <c r="A15" s="12">
        <v>7</v>
      </c>
      <c r="B15" s="4" t="s">
        <v>51</v>
      </c>
      <c r="C15" s="12">
        <v>30</v>
      </c>
      <c r="D15" s="3">
        <v>1991</v>
      </c>
      <c r="E15" s="1" t="s">
        <v>4</v>
      </c>
      <c r="F15" s="12">
        <v>30</v>
      </c>
      <c r="G15" s="3" t="s">
        <v>20</v>
      </c>
      <c r="H15" s="3" t="s">
        <v>21</v>
      </c>
      <c r="I15" s="39">
        <v>0.12737268518518519</v>
      </c>
      <c r="J15" s="30">
        <v>0.05833333333333333</v>
      </c>
      <c r="K15" s="30">
        <f t="shared" si="0"/>
        <v>0.06903935185185187</v>
      </c>
      <c r="L15" s="22"/>
      <c r="M15" s="22"/>
      <c r="N15" s="22"/>
      <c r="O15" s="22"/>
      <c r="P15" s="22"/>
      <c r="Q15" s="22"/>
      <c r="R15" s="30">
        <f t="shared" si="1"/>
        <v>0.06903935185185187</v>
      </c>
      <c r="S15" s="36"/>
      <c r="T15" s="32">
        <v>7</v>
      </c>
    </row>
    <row r="16" spans="1:20" ht="18.75">
      <c r="A16" s="12">
        <v>8</v>
      </c>
      <c r="B16" s="4" t="s">
        <v>56</v>
      </c>
      <c r="C16" s="12">
        <v>35</v>
      </c>
      <c r="D16" s="3">
        <v>1990</v>
      </c>
      <c r="E16" s="1">
        <v>2</v>
      </c>
      <c r="F16" s="12">
        <v>3</v>
      </c>
      <c r="G16" s="3" t="s">
        <v>20</v>
      </c>
      <c r="H16" s="3" t="s">
        <v>21</v>
      </c>
      <c r="I16" s="29">
        <v>0.17136574074074074</v>
      </c>
      <c r="J16" s="29">
        <v>0.08472222222222221</v>
      </c>
      <c r="K16" s="30">
        <f t="shared" si="0"/>
        <v>0.08664351851851852</v>
      </c>
      <c r="L16" s="7"/>
      <c r="M16" s="7"/>
      <c r="N16" s="7"/>
      <c r="O16" s="7"/>
      <c r="P16" s="7"/>
      <c r="Q16" s="7"/>
      <c r="R16" s="30">
        <f t="shared" si="1"/>
        <v>0.08664351851851852</v>
      </c>
      <c r="S16" s="36"/>
      <c r="T16" s="32">
        <v>8</v>
      </c>
    </row>
    <row r="17" spans="1:20" ht="18.75">
      <c r="A17" s="12">
        <v>9</v>
      </c>
      <c r="B17" s="7" t="s">
        <v>29</v>
      </c>
      <c r="C17" s="12">
        <v>47</v>
      </c>
      <c r="D17" s="12">
        <v>1991</v>
      </c>
      <c r="E17" s="12">
        <v>2</v>
      </c>
      <c r="F17" s="12">
        <v>3</v>
      </c>
      <c r="G17" s="12" t="s">
        <v>28</v>
      </c>
      <c r="H17" s="12"/>
      <c r="I17" s="29">
        <v>0.17149305555555558</v>
      </c>
      <c r="J17" s="29">
        <v>0.08333333333333333</v>
      </c>
      <c r="K17" s="30">
        <f t="shared" si="0"/>
        <v>0.08815972222222225</v>
      </c>
      <c r="L17" s="7"/>
      <c r="M17" s="7"/>
      <c r="N17" s="7"/>
      <c r="O17" s="7"/>
      <c r="P17" s="7"/>
      <c r="Q17" s="7"/>
      <c r="R17" s="30">
        <f t="shared" si="1"/>
        <v>0.08815972222222225</v>
      </c>
      <c r="S17" s="36"/>
      <c r="T17" s="32">
        <v>9</v>
      </c>
    </row>
    <row r="18" spans="1:20" ht="18.75">
      <c r="A18" s="12">
        <v>10</v>
      </c>
      <c r="B18" s="4" t="s">
        <v>57</v>
      </c>
      <c r="C18" s="12">
        <v>33</v>
      </c>
      <c r="D18" s="3">
        <v>1996</v>
      </c>
      <c r="E18" s="1">
        <v>2</v>
      </c>
      <c r="F18" s="12">
        <v>3</v>
      </c>
      <c r="G18" s="3" t="s">
        <v>20</v>
      </c>
      <c r="H18" s="3" t="s">
        <v>21</v>
      </c>
      <c r="I18" s="29">
        <v>0.17254629629629628</v>
      </c>
      <c r="J18" s="29">
        <v>0.0763888888888889</v>
      </c>
      <c r="K18" s="30">
        <f t="shared" si="0"/>
        <v>0.09615740740740739</v>
      </c>
      <c r="L18" s="7"/>
      <c r="M18" s="7"/>
      <c r="N18" s="7"/>
      <c r="O18" s="7"/>
      <c r="P18" s="7"/>
      <c r="Q18" s="7"/>
      <c r="R18" s="30">
        <f t="shared" si="1"/>
        <v>0.09615740740740739</v>
      </c>
      <c r="S18" s="36"/>
      <c r="T18" s="32">
        <v>10</v>
      </c>
    </row>
    <row r="19" spans="1:20" ht="18.75">
      <c r="A19" s="12">
        <v>11</v>
      </c>
      <c r="B19" s="4" t="s">
        <v>42</v>
      </c>
      <c r="C19" s="12">
        <v>37</v>
      </c>
      <c r="D19" s="3">
        <v>1997</v>
      </c>
      <c r="E19" s="1">
        <v>2</v>
      </c>
      <c r="F19" s="12">
        <v>3</v>
      </c>
      <c r="G19" s="3" t="s">
        <v>20</v>
      </c>
      <c r="H19" s="3" t="s">
        <v>21</v>
      </c>
      <c r="I19" s="29">
        <v>0.18449074074074076</v>
      </c>
      <c r="J19" s="29">
        <v>0.08611111111111112</v>
      </c>
      <c r="K19" s="30">
        <f t="shared" si="0"/>
        <v>0.09837962962962964</v>
      </c>
      <c r="L19" s="7"/>
      <c r="M19" s="7"/>
      <c r="N19" s="7"/>
      <c r="O19" s="7"/>
      <c r="P19" s="7"/>
      <c r="Q19" s="7"/>
      <c r="R19" s="30">
        <f t="shared" si="1"/>
        <v>0.09837962962962964</v>
      </c>
      <c r="S19" s="31"/>
      <c r="T19" s="32">
        <v>11</v>
      </c>
    </row>
    <row r="20" spans="1:20" ht="18.75">
      <c r="A20" s="12">
        <v>12</v>
      </c>
      <c r="B20" s="4" t="s">
        <v>8</v>
      </c>
      <c r="C20" s="12">
        <v>34</v>
      </c>
      <c r="D20" s="1">
        <v>1987</v>
      </c>
      <c r="E20" s="1">
        <v>3</v>
      </c>
      <c r="F20" s="12">
        <v>1</v>
      </c>
      <c r="G20" s="3" t="s">
        <v>20</v>
      </c>
      <c r="H20" s="3" t="s">
        <v>21</v>
      </c>
      <c r="I20" s="29">
        <v>0.1300925925925926</v>
      </c>
      <c r="J20" s="29">
        <v>0.08055555555555556</v>
      </c>
      <c r="K20" s="30">
        <f t="shared" si="0"/>
        <v>0.04953703703703703</v>
      </c>
      <c r="L20" s="12" t="s">
        <v>92</v>
      </c>
      <c r="M20" s="12"/>
      <c r="N20" s="12"/>
      <c r="O20" s="12" t="s">
        <v>92</v>
      </c>
      <c r="P20" s="12" t="s">
        <v>92</v>
      </c>
      <c r="Q20" s="12" t="s">
        <v>92</v>
      </c>
      <c r="R20" s="30">
        <f t="shared" si="1"/>
        <v>0.04953703703703703</v>
      </c>
      <c r="S20" s="29" t="s">
        <v>111</v>
      </c>
      <c r="T20" s="32">
        <v>12</v>
      </c>
    </row>
    <row r="21" spans="1:7" ht="18.75">
      <c r="A21" s="40" t="s">
        <v>79</v>
      </c>
      <c r="B21" s="40"/>
      <c r="C21" s="40"/>
      <c r="D21" s="40"/>
      <c r="E21" s="9"/>
      <c r="F21" s="9"/>
      <c r="G21" s="9"/>
    </row>
    <row r="22" spans="1:7" ht="18.75">
      <c r="A22" s="40"/>
      <c r="B22" s="40"/>
      <c r="C22" s="40"/>
      <c r="D22" s="40"/>
      <c r="E22" s="9"/>
      <c r="F22" s="9"/>
      <c r="G22" s="9" t="s">
        <v>81</v>
      </c>
    </row>
    <row r="23" spans="1:7" ht="18.75">
      <c r="A23" s="9"/>
      <c r="B23" s="9"/>
      <c r="C23" s="9"/>
      <c r="D23" s="9"/>
      <c r="E23" s="9"/>
      <c r="F23" s="9"/>
      <c r="G23" s="9"/>
    </row>
    <row r="24" spans="1:7" ht="18.75">
      <c r="A24" s="9"/>
      <c r="B24" s="9"/>
      <c r="C24" s="9"/>
      <c r="D24" s="9"/>
      <c r="E24" s="9"/>
      <c r="F24" s="9"/>
      <c r="G24" s="9"/>
    </row>
    <row r="25" spans="1:7" ht="18.75">
      <c r="A25" s="40" t="s">
        <v>80</v>
      </c>
      <c r="B25" s="40"/>
      <c r="C25" s="40"/>
      <c r="D25" s="40"/>
      <c r="E25" s="9"/>
      <c r="F25" s="9"/>
      <c r="G25" s="9"/>
    </row>
    <row r="26" spans="1:7" ht="18.75">
      <c r="A26" s="40"/>
      <c r="B26" s="40"/>
      <c r="C26" s="40"/>
      <c r="D26" s="40"/>
      <c r="E26" s="9"/>
      <c r="F26" s="9"/>
      <c r="G26" s="9" t="s">
        <v>108</v>
      </c>
    </row>
  </sheetData>
  <sheetProtection/>
  <mergeCells count="7">
    <mergeCell ref="A21:D22"/>
    <mergeCell ref="A25:D26"/>
    <mergeCell ref="A1:T1"/>
    <mergeCell ref="A3:T3"/>
    <mergeCell ref="A4:T4"/>
    <mergeCell ref="A5:B5"/>
    <mergeCell ref="R5:T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T19"/>
  <sheetViews>
    <sheetView tabSelected="1" zoomScale="50" zoomScaleNormal="50" zoomScalePageLayoutView="0" workbookViewId="0" topLeftCell="A1">
      <selection activeCell="V23" sqref="V23"/>
    </sheetView>
  </sheetViews>
  <sheetFormatPr defaultColWidth="9.140625" defaultRowHeight="12.75"/>
  <cols>
    <col min="2" max="2" width="36.28125" style="0" customWidth="1"/>
    <col min="4" max="4" width="16.8515625" style="0" customWidth="1"/>
    <col min="7" max="7" width="32.57421875" style="0" customWidth="1"/>
    <col min="8" max="8" width="20.8515625" style="0" customWidth="1"/>
    <col min="9" max="9" width="13.421875" style="0" customWidth="1"/>
    <col min="10" max="10" width="12.57421875" style="0" customWidth="1"/>
    <col min="11" max="11" width="19.140625" style="0" customWidth="1"/>
    <col min="18" max="18" width="13.421875" style="0" customWidth="1"/>
  </cols>
  <sheetData>
    <row r="1" spans="1:20" ht="57.75" customHeight="1">
      <c r="A1" s="41" t="s">
        <v>112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66.75" customHeight="1">
      <c r="A3" s="43" t="s">
        <v>106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44.25" customHeight="1">
      <c r="A4" s="44" t="s">
        <v>107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8.75">
      <c r="A5" s="42" t="s">
        <v>65</v>
      </c>
      <c r="B5" s="42"/>
      <c r="C5" s="17"/>
      <c r="D5" s="8"/>
      <c r="E5" s="8"/>
      <c r="F5" s="8"/>
      <c r="G5" s="8"/>
      <c r="R5" s="40" t="s">
        <v>66</v>
      </c>
      <c r="S5" s="40"/>
      <c r="T5" s="40"/>
    </row>
    <row r="6" spans="1:9" ht="18.75">
      <c r="A6" s="8"/>
      <c r="B6" s="9"/>
      <c r="C6" s="9"/>
      <c r="D6" s="8"/>
      <c r="E6" s="8"/>
      <c r="F6" s="8"/>
      <c r="G6" s="8"/>
      <c r="H6" s="8"/>
      <c r="I6" s="8"/>
    </row>
    <row r="7" spans="1:9" ht="18.75">
      <c r="A7" s="8"/>
      <c r="B7" s="9"/>
      <c r="C7" s="9"/>
      <c r="D7" s="8"/>
      <c r="E7" s="8"/>
      <c r="F7" s="8"/>
      <c r="G7" s="8"/>
      <c r="H7" s="8"/>
      <c r="I7" s="8"/>
    </row>
    <row r="8" spans="1:20" ht="144">
      <c r="A8" s="10" t="s">
        <v>0</v>
      </c>
      <c r="B8" s="10" t="s">
        <v>9</v>
      </c>
      <c r="C8" s="10" t="s">
        <v>83</v>
      </c>
      <c r="D8" s="11" t="s">
        <v>64</v>
      </c>
      <c r="E8" s="10" t="s">
        <v>3</v>
      </c>
      <c r="F8" s="10" t="s">
        <v>12</v>
      </c>
      <c r="G8" s="10" t="s">
        <v>11</v>
      </c>
      <c r="H8" s="10" t="s">
        <v>10</v>
      </c>
      <c r="I8" s="11" t="s">
        <v>67</v>
      </c>
      <c r="J8" s="21" t="s">
        <v>68</v>
      </c>
      <c r="K8" s="21" t="s">
        <v>69</v>
      </c>
      <c r="L8" s="22" t="s">
        <v>70</v>
      </c>
      <c r="M8" s="22" t="s">
        <v>84</v>
      </c>
      <c r="N8" s="22" t="s">
        <v>71</v>
      </c>
      <c r="O8" s="22" t="s">
        <v>85</v>
      </c>
      <c r="P8" s="22" t="s">
        <v>86</v>
      </c>
      <c r="Q8" s="22" t="s">
        <v>87</v>
      </c>
      <c r="R8" s="22" t="s">
        <v>77</v>
      </c>
      <c r="S8" s="22" t="s">
        <v>97</v>
      </c>
      <c r="T8" s="22" t="s">
        <v>78</v>
      </c>
    </row>
    <row r="9" spans="1:20" ht="18.75">
      <c r="A9" s="12">
        <v>1</v>
      </c>
      <c r="B9" s="2" t="s">
        <v>38</v>
      </c>
      <c r="C9" s="1">
        <v>16</v>
      </c>
      <c r="D9" s="3">
        <v>1991</v>
      </c>
      <c r="E9" s="1" t="s">
        <v>4</v>
      </c>
      <c r="F9" s="12">
        <v>30</v>
      </c>
      <c r="G9" s="12" t="s">
        <v>16</v>
      </c>
      <c r="H9" s="12" t="s">
        <v>17</v>
      </c>
      <c r="I9" s="29">
        <v>0.1423611111111111</v>
      </c>
      <c r="J9" s="37">
        <v>0.0625</v>
      </c>
      <c r="K9" s="29">
        <f>I9-J9</f>
        <v>0.0798611111111111</v>
      </c>
      <c r="L9" s="12"/>
      <c r="M9" s="12"/>
      <c r="N9" s="12"/>
      <c r="O9" s="12"/>
      <c r="P9" s="12"/>
      <c r="Q9" s="12"/>
      <c r="R9" s="29">
        <f>K9</f>
        <v>0.0798611111111111</v>
      </c>
      <c r="S9" s="12"/>
      <c r="T9" s="12">
        <v>1</v>
      </c>
    </row>
    <row r="10" spans="1:20" ht="18.75">
      <c r="A10" s="12">
        <v>2</v>
      </c>
      <c r="B10" s="4" t="s">
        <v>58</v>
      </c>
      <c r="C10" s="8">
        <v>13</v>
      </c>
      <c r="D10" s="3">
        <v>1984</v>
      </c>
      <c r="E10" s="1">
        <v>1</v>
      </c>
      <c r="F10" s="12">
        <v>10</v>
      </c>
      <c r="G10" s="3" t="s">
        <v>20</v>
      </c>
      <c r="H10" s="3" t="s">
        <v>21</v>
      </c>
      <c r="I10" s="29">
        <v>0.18513888888888888</v>
      </c>
      <c r="J10" s="37">
        <v>0.09166666666666667</v>
      </c>
      <c r="K10" s="29">
        <f>I10-J10</f>
        <v>0.0934722222222222</v>
      </c>
      <c r="L10" s="12"/>
      <c r="M10" s="12"/>
      <c r="N10" s="12"/>
      <c r="O10" s="12"/>
      <c r="P10" s="12"/>
      <c r="Q10" s="12"/>
      <c r="R10" s="29">
        <f>K10</f>
        <v>0.0934722222222222</v>
      </c>
      <c r="S10" s="12"/>
      <c r="T10" s="12">
        <v>2</v>
      </c>
    </row>
    <row r="11" spans="1:20" ht="18.75">
      <c r="A11" s="12">
        <v>3</v>
      </c>
      <c r="B11" s="4" t="s">
        <v>40</v>
      </c>
      <c r="C11" s="1">
        <v>19</v>
      </c>
      <c r="D11" s="3">
        <v>1995</v>
      </c>
      <c r="E11" s="1">
        <v>1</v>
      </c>
      <c r="F11" s="12">
        <v>10</v>
      </c>
      <c r="G11" s="12" t="s">
        <v>16</v>
      </c>
      <c r="H11" s="12" t="s">
        <v>17</v>
      </c>
      <c r="I11" s="29">
        <v>0.17707175925925925</v>
      </c>
      <c r="J11" s="37">
        <v>0.07847222222222222</v>
      </c>
      <c r="K11" s="29">
        <f>I11-J11</f>
        <v>0.09859953703703703</v>
      </c>
      <c r="L11" s="12"/>
      <c r="M11" s="12"/>
      <c r="N11" s="12"/>
      <c r="O11" s="12"/>
      <c r="P11" s="12"/>
      <c r="Q11" s="12"/>
      <c r="R11" s="29">
        <f>K11</f>
        <v>0.09859953703703703</v>
      </c>
      <c r="S11" s="12"/>
      <c r="T11" s="12">
        <v>3</v>
      </c>
    </row>
    <row r="12" spans="1:20" ht="18.75">
      <c r="A12" s="12">
        <v>4</v>
      </c>
      <c r="B12" s="4" t="s">
        <v>62</v>
      </c>
      <c r="C12" s="1">
        <v>38</v>
      </c>
      <c r="D12" s="1">
        <v>1988</v>
      </c>
      <c r="E12" s="5">
        <v>3</v>
      </c>
      <c r="F12" s="15">
        <v>1</v>
      </c>
      <c r="G12" s="3" t="s">
        <v>20</v>
      </c>
      <c r="H12" s="3" t="s">
        <v>21</v>
      </c>
      <c r="I12" s="29">
        <v>0.1845138888888889</v>
      </c>
      <c r="J12" s="37">
        <v>0.08819444444444445</v>
      </c>
      <c r="K12" s="29">
        <f>I12-J12</f>
        <v>0.09631944444444444</v>
      </c>
      <c r="L12" s="12" t="s">
        <v>92</v>
      </c>
      <c r="M12" s="12"/>
      <c r="N12" s="12"/>
      <c r="O12" s="12"/>
      <c r="P12" s="12"/>
      <c r="Q12" s="12"/>
      <c r="R12" s="29">
        <f>K12</f>
        <v>0.09631944444444444</v>
      </c>
      <c r="S12" s="12" t="s">
        <v>94</v>
      </c>
      <c r="T12" s="12">
        <v>4</v>
      </c>
    </row>
    <row r="14" spans="1:7" ht="18.75">
      <c r="A14" s="40" t="s">
        <v>79</v>
      </c>
      <c r="B14" s="40"/>
      <c r="C14" s="40"/>
      <c r="D14" s="40"/>
      <c r="E14" s="9"/>
      <c r="F14" s="9"/>
      <c r="G14" s="9"/>
    </row>
    <row r="15" spans="1:7" ht="18.75">
      <c r="A15" s="40"/>
      <c r="B15" s="40"/>
      <c r="C15" s="40"/>
      <c r="D15" s="40"/>
      <c r="E15" s="9"/>
      <c r="F15" s="9"/>
      <c r="G15" s="9" t="s">
        <v>81</v>
      </c>
    </row>
    <row r="16" spans="1:7" ht="18.75">
      <c r="A16" s="9"/>
      <c r="B16" s="9"/>
      <c r="C16" s="9"/>
      <c r="D16" s="9"/>
      <c r="E16" s="9"/>
      <c r="F16" s="9"/>
      <c r="G16" s="9"/>
    </row>
    <row r="17" spans="1:7" ht="18.75">
      <c r="A17" s="9"/>
      <c r="B17" s="9"/>
      <c r="C17" s="9"/>
      <c r="D17" s="9"/>
      <c r="E17" s="9"/>
      <c r="F17" s="9"/>
      <c r="G17" s="9"/>
    </row>
    <row r="18" spans="1:7" ht="18.75">
      <c r="A18" s="40" t="s">
        <v>80</v>
      </c>
      <c r="B18" s="40"/>
      <c r="C18" s="40"/>
      <c r="D18" s="40"/>
      <c r="E18" s="9"/>
      <c r="F18" s="9"/>
      <c r="G18" s="9"/>
    </row>
    <row r="19" spans="1:7" ht="18.75">
      <c r="A19" s="40"/>
      <c r="B19" s="40"/>
      <c r="C19" s="40"/>
      <c r="D19" s="40"/>
      <c r="E19" s="9"/>
      <c r="F19" s="9"/>
      <c r="G19" s="9" t="s">
        <v>105</v>
      </c>
    </row>
  </sheetData>
  <sheetProtection/>
  <mergeCells count="7">
    <mergeCell ref="A14:D15"/>
    <mergeCell ref="A18:D19"/>
    <mergeCell ref="A1:T1"/>
    <mergeCell ref="A3:T3"/>
    <mergeCell ref="A4:T4"/>
    <mergeCell ref="A5:B5"/>
    <mergeCell ref="R5:T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knopa</cp:lastModifiedBy>
  <cp:lastPrinted>2012-05-26T15:47:54Z</cp:lastPrinted>
  <dcterms:created xsi:type="dcterms:W3CDTF">1996-10-08T23:32:33Z</dcterms:created>
  <dcterms:modified xsi:type="dcterms:W3CDTF">2012-05-28T14:42:11Z</dcterms:modified>
  <cp:category/>
  <cp:version/>
  <cp:contentType/>
  <cp:contentStatus/>
</cp:coreProperties>
</file>